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N:\24-DPE\05-service APTE\5C. 2021-2027\02. FSE +\1. GESTION\OUTILS DE GESTION\DS\"/>
    </mc:Choice>
  </mc:AlternateContent>
  <xr:revisionPtr revIDLastSave="0" documentId="13_ncr:1_{89041C5C-F7D8-4251-9788-CFC3729F3D7C}" xr6:coauthVersionLast="47" xr6:coauthVersionMax="47" xr10:uidLastSave="{00000000-0000-0000-0000-000000000000}"/>
  <bookViews>
    <workbookView xWindow="-108" yWindow="492" windowWidth="23256" windowHeight="12576" xr2:uid="{00000000-000D-0000-FFFF-FFFF00000000}"/>
  </bookViews>
  <sheets>
    <sheet name="Taux 15" sheetId="95" r:id="rId1"/>
    <sheet name="ressources" sheetId="8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95" l="1"/>
  <c r="C23" i="95"/>
  <c r="C22" i="95"/>
  <c r="C21" i="95"/>
  <c r="C20" i="95"/>
  <c r="E20" i="95"/>
  <c r="E19" i="95" l="1"/>
  <c r="E23" i="95"/>
  <c r="E22" i="95"/>
  <c r="E21" i="95"/>
  <c r="G15" i="89"/>
  <c r="E15" i="89"/>
  <c r="C15" i="89"/>
  <c r="I17" i="89"/>
  <c r="I16" i="89"/>
  <c r="I14" i="89"/>
  <c r="I13" i="89"/>
  <c r="G12" i="89"/>
  <c r="E12" i="89"/>
  <c r="C12" i="89"/>
  <c r="I12" i="89" s="1"/>
  <c r="I11" i="89"/>
  <c r="I10" i="89"/>
  <c r="G9" i="89"/>
  <c r="E9" i="89"/>
  <c r="I9" i="89" s="1"/>
  <c r="C9" i="89"/>
  <c r="K25" i="95"/>
  <c r="H25" i="95"/>
  <c r="E25" i="95"/>
  <c r="K23" i="95"/>
  <c r="K22" i="95"/>
  <c r="K21" i="95"/>
  <c r="K20" i="95"/>
  <c r="K19" i="95"/>
  <c r="H23" i="95"/>
  <c r="H22" i="95"/>
  <c r="H21" i="95"/>
  <c r="H20" i="95"/>
  <c r="H19" i="95"/>
  <c r="H24" i="95" l="1"/>
  <c r="H29" i="95" s="1"/>
  <c r="I15" i="89"/>
  <c r="K24" i="95"/>
  <c r="K29" i="95" s="1"/>
  <c r="E24" i="95"/>
  <c r="E29" i="95" s="1"/>
  <c r="G28" i="89"/>
  <c r="I28" i="95" l="1"/>
  <c r="L26" i="95"/>
  <c r="I27" i="95"/>
  <c r="F28" i="95"/>
  <c r="L23" i="95"/>
  <c r="L22" i="95"/>
  <c r="L21" i="95"/>
  <c r="L28" i="95"/>
  <c r="M26" i="95"/>
  <c r="M27" i="95"/>
  <c r="M28" i="95"/>
  <c r="M23" i="95"/>
  <c r="L20" i="95"/>
  <c r="F23" i="95"/>
  <c r="M22" i="95" l="1"/>
  <c r="F22" i="95"/>
  <c r="M25" i="95"/>
  <c r="I26" i="95"/>
  <c r="F26" i="95"/>
  <c r="L27" i="95"/>
  <c r="F27" i="95"/>
  <c r="M19" i="95"/>
  <c r="L19" i="95" l="1"/>
  <c r="I19" i="95"/>
  <c r="F19" i="95"/>
  <c r="K30" i="95"/>
  <c r="M29" i="95"/>
  <c r="M24" i="95"/>
  <c r="H30" i="95"/>
  <c r="E8" i="89" s="1"/>
  <c r="E30" i="95"/>
  <c r="C8" i="89" s="1"/>
  <c r="C18" i="89" s="1"/>
  <c r="F21" i="95"/>
  <c r="M21" i="95"/>
  <c r="F20" i="95"/>
  <c r="D11" i="89" l="1"/>
  <c r="D12" i="89"/>
  <c r="D8" i="89"/>
  <c r="D15" i="89"/>
  <c r="D14" i="89"/>
  <c r="D9" i="89"/>
  <c r="D10" i="89"/>
  <c r="D18" i="89"/>
  <c r="D13" i="89"/>
  <c r="L25" i="95"/>
  <c r="G8" i="89"/>
  <c r="G18" i="89" s="1"/>
  <c r="E18" i="89"/>
  <c r="L29" i="95"/>
  <c r="L24" i="95"/>
  <c r="F25" i="95"/>
  <c r="M30" i="95"/>
  <c r="F29" i="95"/>
  <c r="F24" i="95"/>
  <c r="I25" i="95"/>
  <c r="I24" i="95"/>
  <c r="I29" i="95"/>
  <c r="M20" i="95"/>
  <c r="I8" i="89" l="1"/>
  <c r="H9" i="89"/>
  <c r="H15" i="89"/>
  <c r="H13" i="89"/>
  <c r="H18" i="89"/>
  <c r="H10" i="89"/>
  <c r="H8" i="89"/>
  <c r="H11" i="89"/>
  <c r="H12" i="89"/>
  <c r="H14" i="89"/>
  <c r="L30" i="95"/>
  <c r="F18" i="89"/>
  <c r="F14" i="89"/>
  <c r="F12" i="89"/>
  <c r="F10" i="89"/>
  <c r="F11" i="89"/>
  <c r="I18" i="89"/>
  <c r="F8" i="89"/>
  <c r="F13" i="89"/>
  <c r="F9" i="89"/>
  <c r="F15" i="89"/>
  <c r="I30" i="95"/>
  <c r="F30" i="95"/>
  <c r="N25" i="95"/>
  <c r="N30" i="95"/>
  <c r="N24" i="95"/>
  <c r="N29" i="95"/>
  <c r="I22" i="95"/>
  <c r="I23" i="95"/>
  <c r="I21" i="95"/>
  <c r="I20" i="95"/>
  <c r="J11" i="89" l="1"/>
  <c r="J14" i="89"/>
  <c r="J15" i="89"/>
  <c r="J13" i="89"/>
  <c r="J10" i="89"/>
  <c r="J8" i="89"/>
  <c r="J12" i="89"/>
  <c r="J9" i="89"/>
  <c r="J18" i="89"/>
  <c r="E49" i="89"/>
  <c r="G49" i="89" l="1"/>
  <c r="C49" i="89"/>
  <c r="I49" i="89" l="1"/>
  <c r="I48"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214CDCC2-5FCB-4D9A-8F2E-8D4A5061A68C}">
      <text>
        <r>
          <rPr>
            <sz val="9"/>
            <color indexed="81"/>
            <rFont val="Tahoma"/>
            <family val="2"/>
          </rPr>
          <t xml:space="preserve">modifier les années en fonction de la période prévisionnelle de votre projet
</t>
        </r>
      </text>
    </comment>
    <comment ref="D18" authorId="0" shapeId="0" xr:uid="{CE75D952-6EB6-4341-8A07-04F11F0CED8F}">
      <text>
        <r>
          <rPr>
            <sz val="9"/>
            <color indexed="81"/>
            <rFont val="Tahoma"/>
            <family val="2"/>
          </rPr>
          <t xml:space="preserve">
=1491 ou au prorata quotité fixe mensuel</t>
        </r>
      </text>
    </comment>
    <comment ref="G18" authorId="0" shapeId="0" xr:uid="{991698F4-23B4-4D6D-BB13-667043A441B3}">
      <text>
        <r>
          <rPr>
            <sz val="9"/>
            <color indexed="81"/>
            <rFont val="Tahoma"/>
            <family val="2"/>
          </rPr>
          <t xml:space="preserve">
=1491 ou au prorata quotité fixe mensuel</t>
        </r>
      </text>
    </comment>
    <comment ref="J18" authorId="0" shapeId="0" xr:uid="{EDBEB1B6-3F82-44F3-ABE6-70D466DCB3B1}">
      <text>
        <r>
          <rPr>
            <sz val="9"/>
            <color indexed="81"/>
            <rFont val="Tahoma"/>
            <family val="2"/>
          </rPr>
          <t xml:space="preserve">
=1491 ou au prorata quotité fixe mensuel</t>
        </r>
      </text>
    </comment>
    <comment ref="B25" authorId="0" shapeId="0" xr:uid="{550AA64A-C013-4CAA-8CB1-B1EBCDA502CC}">
      <text>
        <r>
          <rPr>
            <sz val="9"/>
            <color indexed="81"/>
            <rFont val="Tahoma"/>
            <family val="2"/>
          </rPr>
          <t>Pour les dépenses directes autres que les dépenses de personnel, les prévoir dans cette catégorie (ex: prestations,  déplacements…)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1557632-88DA-4FED-81D3-3CBF674CE71F}">
      <text>
        <r>
          <rPr>
            <sz val="9"/>
            <color indexed="81"/>
            <rFont val="Tahoma"/>
            <family val="2"/>
          </rPr>
          <t xml:space="preserve">le montant à saisir correspond au montant total des dépenses de l'onglet à taux 15% multiplié par le taux de cofinancement FSE à 60%. 
Il doit être ajusté si les autres cofinancements et autofinancement sont supérieurs à 40%
</t>
        </r>
      </text>
    </comment>
    <comment ref="B48" authorId="0" shapeId="0" xr:uid="{6B7FA357-4458-4461-940D-7B5094F5CD1B}">
      <text>
        <r>
          <rPr>
            <sz val="9"/>
            <color indexed="81"/>
            <rFont val="Tahoma"/>
            <family val="2"/>
          </rPr>
          <t xml:space="preserve">
saisir le montant total des dépenses avec le taux 15% par année</t>
        </r>
      </text>
    </comment>
  </commentList>
</comments>
</file>

<file path=xl/sharedStrings.xml><?xml version="1.0" encoding="utf-8"?>
<sst xmlns="http://schemas.openxmlformats.org/spreadsheetml/2006/main" count="73" uniqueCount="52">
  <si>
    <t>Années</t>
  </si>
  <si>
    <t>2. Autres financements publics</t>
  </si>
  <si>
    <t>3. Financements externes privés</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</si>
  <si>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</si>
  <si>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</si>
  <si>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</si>
  <si>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</si>
  <si>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</si>
  <si>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</si>
  <si>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</si>
  <si>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</si>
  <si>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</si>
  <si>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</si>
  <si>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</si>
  <si>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</si>
  <si>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</si>
  <si>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</si>
  <si>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</si>
  <si>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</si>
  <si>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</si>
  <si>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</si>
  <si>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</si>
  <si>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</si>
  <si>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</si>
  <si>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</si>
  <si>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</si>
  <si>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</si>
  <si>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</si>
  <si>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</si>
  <si>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</si>
  <si>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r>
      <t xml:space="preserve">1. Fonds social européen (FSE) </t>
    </r>
    <r>
      <rPr>
        <sz val="11"/>
        <rFont val="Calibri"/>
        <family val="2"/>
        <scheme val="minor"/>
      </rPr>
      <t>(c)</t>
    </r>
  </si>
  <si>
    <t xml:space="preserve">Nb Heures travaillées </t>
  </si>
  <si>
    <t>sous total</t>
  </si>
  <si>
    <t>(sous total  1- Dépenses directes de personnel )</t>
  </si>
  <si>
    <r>
      <rPr>
        <b/>
        <sz val="12"/>
        <rFont val="Calibri"/>
        <family val="2"/>
        <scheme val="minor"/>
      </rPr>
      <t>DEPENSES TOTALES
(1 + 2 + 3)</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</si>
  <si>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</si>
  <si>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</si>
  <si>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</si>
  <si>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</si>
  <si>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t>Annexe au Dossier de demande de subvention FSE+ 2021-2027:  Plan de financement détaillé</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</si>
  <si>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</si>
  <si>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</si>
  <si>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r>
    <r>
      <rPr>
        <b/>
        <i/>
        <sz val="14"/>
        <color rgb="FFFF0000"/>
        <rFont val="Calibri"/>
        <family val="2"/>
        <scheme val="minor"/>
      </rPr>
      <t>(https://www.paysdelaloire.fr/mon-conseil-regional/les-missions/europe/solliciter-les-fonds-europeens/fse#contenu )</t>
    </r>
    <r>
      <rPr>
        <b/>
        <i/>
        <sz val="14"/>
        <rFont val="Calibri"/>
        <family val="2"/>
        <scheme val="minor"/>
      </rPr>
      <t xml:space="preserve"> 
</t>
    </r>
  </si>
  <si>
    <t>3. Dépenses indirectes =  Taux forfaitaire 15% appliqué aux dépenses de salaires</t>
  </si>
  <si>
    <r>
      <t>(b) Détailler une ligne par source de financement, y compris pour les apports privés externes (fondation, mécène, sponsor, ...).
(c) Le FSE+ intervient à hauteur d'un taux de cofinancement de</t>
    </r>
    <r>
      <rPr>
        <i/>
        <sz val="10"/>
        <color rgb="FFFF0000"/>
        <rFont val="Calibri"/>
        <family val="2"/>
        <scheme val="minor"/>
      </rPr>
      <t xml:space="preserve"> 60%</t>
    </r>
    <r>
      <rPr>
        <i/>
        <sz val="10"/>
        <rFont val="Calibri"/>
        <family val="2"/>
        <scheme val="minor"/>
      </rPr>
      <t xml:space="preserve"> sur le coût total éligible de l'opération </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</si>
  <si>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</si>
  <si>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t>2- Autres Dépenses directes</t>
  </si>
  <si>
    <t>Dépenses liées à…</t>
  </si>
  <si>
    <t xml:space="preserve">Dépenses liées à ...
</t>
  </si>
  <si>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</si>
  <si>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t xml:space="preserve">BSCU 2025 </t>
  </si>
  <si>
    <r>
      <rPr>
        <b/>
        <sz val="11"/>
        <color rgb="FFFF0000"/>
        <rFont val="Calibri"/>
        <family val="2"/>
        <scheme val="minor"/>
      </rPr>
      <t>Pour les dossiers déposés à parir du 01/01/2025</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</si>
</sst>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0.0&quot;€&quot;"/>
    <numFmt numFmtId="168" formatCode="0\ &quot;€&quot;\ "/>
    <numFmt numFmtId="169" formatCode="#,##0.00\ &quot;€&quot;"/>
    <numFmt numFmtId="170" formatCode="#,##0.00\ _€"/>
    <numFmt numFmtId="171" formatCode="#,##0.00\ _€;\-#,##0.00\ _€"/>
  </numFmts>
  <fonts count="49"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sz val="8"/>
      <name val="Arial"/>
      <family val="2"/>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b/>
      <i/>
      <sz val="14"/>
      <color rgb="FFFF0000"/>
      <name val="Calibri"/>
      <family val="2"/>
      <scheme val="minor"/>
    </font>
    <font>
      <i/>
      <sz val="10"/>
      <color rgb="FFFF000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3" tint="0.79998168889431442"/>
      </patternFill>
    </fill>
    <fill>
      <patternFill patternType="gray0625"/>
    </fill>
    <fill>
      <patternFill patternType="solid">
        <fgColor indexed="65"/>
        <bgColor indexed="64"/>
      </patternFill>
    </fill>
    <fill>
      <patternFill patternType="gray0625">
        <bgColor theme="0"/>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dotted">
        <color indexed="64"/>
      </bottom>
      <diagonal/>
    </border>
    <border>
      <left style="thin">
        <color indexed="64"/>
      </left>
      <right style="dotted">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thin">
        <color indexed="64"/>
      </left>
      <right style="dotted">
        <color indexed="64"/>
      </right>
      <top style="dotted">
        <color indexed="64"/>
      </top>
      <bottom style="dash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dotted">
        <color indexed="64"/>
      </left>
      <right style="thin">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9">
    <xf numFmtId="0" fontId="0" fillId="0" borderId="0" xfId="0"/>
    <xf numFmtId="0" fontId="1" fillId="0" borderId="0" xfId="0" applyFont="1"/>
    <xf numFmtId="0" fontId="6"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4" fillId="0" borderId="0" xfId="0" applyFont="1"/>
    <xf numFmtId="164" fontId="3" fillId="0" borderId="0" xfId="0" applyNumberFormat="1" applyFont="1" applyAlignment="1">
      <alignment horizontal="right" vertical="center" wrapText="1"/>
    </xf>
    <xf numFmtId="0" fontId="7" fillId="0" borderId="0" xfId="0" applyFont="1" applyAlignment="1">
      <alignment horizontal="left" vertical="top"/>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0" borderId="0" xfId="0" applyFont="1" applyAlignment="1">
      <alignment horizontal="center" vertical="center"/>
    </xf>
    <xf numFmtId="0" fontId="19" fillId="0" borderId="0" xfId="0" applyFont="1"/>
    <xf numFmtId="0" fontId="22" fillId="0" borderId="0" xfId="0" applyFont="1"/>
    <xf numFmtId="0" fontId="23" fillId="0" borderId="2" xfId="0" applyFont="1" applyBorder="1" applyAlignment="1">
      <alignment horizontal="right" vertical="center"/>
    </xf>
    <xf numFmtId="0" fontId="23" fillId="0" borderId="2" xfId="0" applyFont="1" applyBorder="1" applyAlignment="1">
      <alignment horizontal="left" vertical="center"/>
    </xf>
    <xf numFmtId="0" fontId="23" fillId="0" borderId="2" xfId="0" applyFont="1" applyBorder="1" applyAlignment="1">
      <alignment vertical="center"/>
    </xf>
    <xf numFmtId="0" fontId="24" fillId="0" borderId="0" xfId="0" applyFont="1" applyAlignment="1">
      <alignment horizontal="left"/>
    </xf>
    <xf numFmtId="0" fontId="24" fillId="0" borderId="0" xfId="0" applyFont="1"/>
    <xf numFmtId="0" fontId="25" fillId="0" borderId="0" xfId="0" applyFont="1" applyAlignment="1">
      <alignment horizontal="left" indent="3"/>
    </xf>
    <xf numFmtId="0" fontId="26" fillId="0" borderId="0" xfId="0" applyFont="1" applyAlignment="1">
      <alignment vertical="center" wrapText="1"/>
    </xf>
    <xf numFmtId="164" fontId="26" fillId="0" borderId="0" xfId="0" applyNumberFormat="1" applyFont="1" applyAlignment="1">
      <alignment horizontal="right" vertical="center" wrapText="1"/>
    </xf>
    <xf numFmtId="9" fontId="26" fillId="0" borderId="0" xfId="2" applyFont="1" applyFill="1" applyBorder="1" applyAlignment="1">
      <alignment horizontal="right" vertical="center" wrapText="1"/>
    </xf>
    <xf numFmtId="3" fontId="26" fillId="0" borderId="0" xfId="0" applyNumberFormat="1" applyFont="1" applyAlignment="1">
      <alignment horizontal="right" vertical="center" wrapText="1"/>
    </xf>
    <xf numFmtId="0" fontId="23" fillId="0" borderId="7"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left" indent="2"/>
    </xf>
    <xf numFmtId="0" fontId="27" fillId="0" borderId="0" xfId="0" applyFont="1"/>
    <xf numFmtId="0" fontId="23" fillId="0" borderId="9" xfId="0" applyFont="1" applyBorder="1" applyAlignment="1">
      <alignment horizontal="right" vertical="center" wrapText="1"/>
    </xf>
    <xf numFmtId="0" fontId="23"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indent="1"/>
    </xf>
    <xf numFmtId="9" fontId="23" fillId="0" borderId="16" xfId="2" applyFont="1" applyFill="1" applyBorder="1" applyAlignment="1">
      <alignment horizontal="right" vertical="center" wrapText="1" indent="1"/>
    </xf>
    <xf numFmtId="9" fontId="23" fillId="0" borderId="17" xfId="2" applyFont="1" applyFill="1" applyBorder="1" applyAlignment="1">
      <alignment horizontal="right" vertical="center" wrapText="1" indent="1"/>
    </xf>
    <xf numFmtId="0" fontId="23" fillId="0" borderId="18" xfId="0" applyFont="1" applyBorder="1" applyAlignment="1">
      <alignment horizontal="left" vertical="center" wrapText="1" indent="1"/>
    </xf>
    <xf numFmtId="9" fontId="22" fillId="0" borderId="22" xfId="2" applyFont="1" applyFill="1" applyBorder="1" applyAlignment="1">
      <alignment horizontal="right" vertical="center" wrapText="1" indent="1"/>
    </xf>
    <xf numFmtId="9" fontId="22" fillId="0" borderId="24" xfId="2" applyFont="1" applyFill="1" applyBorder="1" applyAlignment="1">
      <alignment horizontal="right" vertical="center" wrapText="1" indent="1"/>
    </xf>
    <xf numFmtId="0" fontId="23" fillId="0" borderId="25" xfId="0" applyFont="1" applyBorder="1" applyAlignment="1">
      <alignment horizontal="left" vertical="center" wrapText="1" indent="1"/>
    </xf>
    <xf numFmtId="9" fontId="23" fillId="0" borderId="26" xfId="2" applyFont="1" applyFill="1" applyBorder="1" applyAlignment="1">
      <alignment horizontal="right" vertical="center" wrapText="1" indent="1"/>
    </xf>
    <xf numFmtId="9" fontId="23" fillId="0" borderId="27" xfId="2" applyFont="1" applyFill="1" applyBorder="1" applyAlignment="1">
      <alignment horizontal="right" vertical="center" wrapText="1" indent="1"/>
    </xf>
    <xf numFmtId="0" fontId="22" fillId="2" borderId="28" xfId="0" applyFont="1" applyFill="1" applyBorder="1" applyAlignment="1">
      <alignment horizontal="left" vertical="center" indent="1"/>
    </xf>
    <xf numFmtId="0" fontId="22" fillId="2" borderId="29" xfId="0" applyFont="1" applyFill="1" applyBorder="1" applyAlignment="1">
      <alignment horizontal="left" vertical="center" indent="1"/>
    </xf>
    <xf numFmtId="0" fontId="22" fillId="2" borderId="30" xfId="0" applyFont="1" applyFill="1" applyBorder="1" applyAlignment="1">
      <alignment horizontal="left" vertical="center" indent="1"/>
    </xf>
    <xf numFmtId="0" fontId="28" fillId="0" borderId="0" xfId="0" applyFont="1"/>
    <xf numFmtId="0" fontId="31" fillId="0" borderId="0" xfId="0" applyFont="1" applyAlignment="1">
      <alignment horizontal="left"/>
    </xf>
    <xf numFmtId="0" fontId="0" fillId="3" borderId="0" xfId="0" applyFill="1" applyAlignment="1">
      <alignment vertical="top" wrapText="1"/>
    </xf>
    <xf numFmtId="0" fontId="30" fillId="0" borderId="0" xfId="0" applyFont="1" applyAlignment="1">
      <alignment horizontal="left" vertical="top" wrapText="1"/>
    </xf>
    <xf numFmtId="9" fontId="23" fillId="0" borderId="42" xfId="2" applyFont="1" applyFill="1" applyBorder="1" applyAlignment="1">
      <alignment horizontal="right" vertical="center" wrapText="1" indent="1"/>
    </xf>
    <xf numFmtId="0" fontId="22" fillId="0" borderId="0" xfId="0" applyFont="1" applyAlignment="1">
      <alignment horizontal="left" vertical="center" indent="1"/>
    </xf>
    <xf numFmtId="165" fontId="22" fillId="0" borderId="0" xfId="0" applyNumberFormat="1" applyFont="1" applyAlignment="1">
      <alignment horizontal="center" vertical="center"/>
    </xf>
    <xf numFmtId="166" fontId="22" fillId="0" borderId="0" xfId="1" applyNumberFormat="1" applyFont="1" applyFill="1" applyBorder="1" applyAlignment="1">
      <alignment horizontal="right" vertical="center" indent="3"/>
    </xf>
    <xf numFmtId="0" fontId="23" fillId="0" borderId="0" xfId="0" applyFont="1" applyAlignment="1">
      <alignment horizontal="left"/>
    </xf>
    <xf numFmtId="0" fontId="15" fillId="0" borderId="44" xfId="0" applyFont="1" applyBorder="1" applyAlignment="1">
      <alignment horizontal="left" vertical="top"/>
    </xf>
    <xf numFmtId="167" fontId="18" fillId="0" borderId="0" xfId="0" applyNumberFormat="1" applyFont="1"/>
    <xf numFmtId="167" fontId="18" fillId="0" borderId="0" xfId="0" applyNumberFormat="1" applyFont="1" applyAlignment="1">
      <alignment vertical="center"/>
    </xf>
    <xf numFmtId="168" fontId="18" fillId="0" borderId="0" xfId="0" applyNumberFormat="1" applyFont="1"/>
    <xf numFmtId="168" fontId="18" fillId="0" borderId="0" xfId="0" applyNumberFormat="1" applyFont="1" applyAlignment="1">
      <alignment vertical="center"/>
    </xf>
    <xf numFmtId="0" fontId="23" fillId="0" borderId="68"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0" fontId="36" fillId="0" borderId="66" xfId="0" applyFont="1" applyBorder="1" applyAlignment="1">
      <alignment vertical="center"/>
    </xf>
    <xf numFmtId="168" fontId="37" fillId="0" borderId="66" xfId="0" applyNumberFormat="1" applyFont="1" applyBorder="1" applyAlignment="1">
      <alignment vertical="center"/>
    </xf>
    <xf numFmtId="0" fontId="37" fillId="0" borderId="66" xfId="0" applyFont="1" applyBorder="1" applyAlignment="1">
      <alignment vertical="center"/>
    </xf>
    <xf numFmtId="167" fontId="37" fillId="0" borderId="66" xfId="0" applyNumberFormat="1" applyFont="1" applyBorder="1" applyAlignment="1">
      <alignment vertical="center"/>
    </xf>
    <xf numFmtId="0" fontId="41" fillId="0" borderId="0" xfId="0" applyFont="1"/>
    <xf numFmtId="0" fontId="40" fillId="0" borderId="0" xfId="0" applyFont="1" applyAlignment="1">
      <alignment horizontal="center" vertical="center"/>
    </xf>
    <xf numFmtId="0" fontId="42" fillId="0" borderId="0" xfId="0" applyFont="1" applyAlignment="1">
      <alignment vertical="center" wrapText="1"/>
    </xf>
    <xf numFmtId="0" fontId="40" fillId="0" borderId="0" xfId="0" applyFont="1" applyAlignment="1">
      <alignment horizontal="center"/>
    </xf>
    <xf numFmtId="0" fontId="30" fillId="0" borderId="0" xfId="0" applyFont="1" applyAlignment="1">
      <alignment horizontal="left" wrapText="1"/>
    </xf>
    <xf numFmtId="168" fontId="30" fillId="0" borderId="0" xfId="0" applyNumberFormat="1" applyFont="1" applyAlignment="1">
      <alignment horizontal="left" wrapText="1"/>
    </xf>
    <xf numFmtId="167" fontId="30" fillId="0" borderId="0" xfId="0" applyNumberFormat="1" applyFont="1" applyAlignment="1">
      <alignment horizontal="left" wrapText="1"/>
    </xf>
    <xf numFmtId="0" fontId="43" fillId="0" borderId="0" xfId="0" applyFont="1" applyAlignment="1">
      <alignment horizontal="left" vertical="top"/>
    </xf>
    <xf numFmtId="0" fontId="43" fillId="0" borderId="0" xfId="0" applyFont="1" applyAlignment="1">
      <alignment horizontal="left"/>
    </xf>
    <xf numFmtId="0" fontId="45" fillId="0" borderId="0" xfId="0" applyFont="1"/>
    <xf numFmtId="168" fontId="23" fillId="2" borderId="1" xfId="0" applyNumberFormat="1" applyFont="1" applyFill="1" applyBorder="1" applyAlignment="1">
      <alignment horizontal="center" vertical="center" wrapText="1"/>
    </xf>
    <xf numFmtId="168" fontId="23" fillId="4" borderId="1" xfId="0" applyNumberFormat="1" applyFont="1" applyFill="1" applyBorder="1" applyAlignment="1">
      <alignment horizontal="center" vertical="center" wrapText="1"/>
    </xf>
    <xf numFmtId="2" fontId="27" fillId="4" borderId="1" xfId="0" applyNumberFormat="1" applyFont="1" applyFill="1" applyBorder="1" applyAlignment="1">
      <alignment vertical="center" wrapText="1"/>
    </xf>
    <xf numFmtId="169" fontId="22" fillId="2" borderId="1" xfId="0" quotePrefix="1" applyNumberFormat="1" applyFont="1" applyFill="1" applyBorder="1" applyAlignment="1">
      <alignment vertical="center" wrapText="1"/>
    </xf>
    <xf numFmtId="2" fontId="23" fillId="3" borderId="1" xfId="2" applyNumberFormat="1" applyFont="1" applyFill="1" applyBorder="1" applyAlignment="1">
      <alignment horizontal="center" vertical="center" wrapText="1"/>
    </xf>
    <xf numFmtId="4" fontId="23" fillId="2" borderId="1" xfId="0" quotePrefix="1" applyNumberFormat="1" applyFont="1" applyFill="1" applyBorder="1" applyAlignment="1">
      <alignment horizontal="center" vertical="center" wrapText="1"/>
    </xf>
    <xf numFmtId="0" fontId="38" fillId="0" borderId="66" xfId="0" applyFont="1" applyBorder="1" applyAlignment="1">
      <alignment horizontal="center" vertical="center"/>
    </xf>
    <xf numFmtId="0" fontId="18" fillId="0" borderId="0" xfId="0" applyFont="1" applyAlignment="1">
      <alignment horizontal="center"/>
    </xf>
    <xf numFmtId="0" fontId="42" fillId="0" borderId="0" xfId="0" applyFont="1" applyAlignment="1">
      <alignment horizontal="center" vertical="center" wrapText="1"/>
    </xf>
    <xf numFmtId="0" fontId="30" fillId="0" borderId="0" xfId="0" applyFont="1" applyAlignment="1">
      <alignment horizontal="center" wrapText="1"/>
    </xf>
    <xf numFmtId="0" fontId="18" fillId="0" borderId="0" xfId="0" applyFont="1" applyAlignment="1">
      <alignment horizontal="center" vertical="center"/>
    </xf>
    <xf numFmtId="2" fontId="23" fillId="7" borderId="1" xfId="2" applyNumberFormat="1" applyFont="1" applyFill="1" applyBorder="1" applyAlignment="1">
      <alignment vertical="center" wrapText="1"/>
    </xf>
    <xf numFmtId="2" fontId="23" fillId="7" borderId="1" xfId="2" applyNumberFormat="1" applyFont="1" applyFill="1" applyBorder="1" applyAlignment="1">
      <alignment horizontal="right" vertical="center" wrapText="1" indent="1"/>
    </xf>
    <xf numFmtId="2" fontId="23" fillId="7" borderId="1" xfId="2" applyNumberFormat="1" applyFont="1" applyFill="1" applyBorder="1" applyAlignment="1">
      <alignment horizontal="center" vertical="center" wrapText="1"/>
    </xf>
    <xf numFmtId="169" fontId="21" fillId="3" borderId="1" xfId="0" applyNumberFormat="1" applyFont="1" applyFill="1" applyBorder="1" applyAlignment="1">
      <alignment horizontal="center" vertical="center" wrapText="1"/>
    </xf>
    <xf numFmtId="169" fontId="21" fillId="0" borderId="1" xfId="0" applyNumberFormat="1" applyFont="1" applyBorder="1" applyAlignment="1">
      <alignment horizontal="center" vertical="center" wrapText="1"/>
    </xf>
    <xf numFmtId="169" fontId="23" fillId="3" borderId="1" xfId="0" applyNumberFormat="1" applyFont="1" applyFill="1" applyBorder="1" applyAlignment="1">
      <alignment horizontal="right" vertical="center" wrapText="1" indent="1"/>
    </xf>
    <xf numFmtId="9" fontId="23" fillId="0" borderId="1" xfId="0" applyNumberFormat="1" applyFont="1" applyBorder="1" applyAlignment="1">
      <alignment horizontal="right" vertical="center" wrapText="1"/>
    </xf>
    <xf numFmtId="169" fontId="21" fillId="0" borderId="1" xfId="0" applyNumberFormat="1" applyFont="1" applyBorder="1" applyAlignment="1">
      <alignment horizontal="center" vertical="center"/>
    </xf>
    <xf numFmtId="9" fontId="18" fillId="0" borderId="0" xfId="0" applyNumberFormat="1" applyFont="1"/>
    <xf numFmtId="9" fontId="42" fillId="0" borderId="0" xfId="0" applyNumberFormat="1" applyFont="1" applyAlignment="1">
      <alignment vertical="center" wrapText="1"/>
    </xf>
    <xf numFmtId="9" fontId="30" fillId="0" borderId="0" xfId="0" applyNumberFormat="1" applyFont="1" applyAlignment="1">
      <alignment horizontal="left" wrapText="1"/>
    </xf>
    <xf numFmtId="9" fontId="22" fillId="0" borderId="0" xfId="0" applyNumberFormat="1" applyFont="1"/>
    <xf numFmtId="9" fontId="23" fillId="0" borderId="69" xfId="0" applyNumberFormat="1" applyFont="1" applyBorder="1" applyAlignment="1">
      <alignment horizontal="center" vertical="center" wrapText="1"/>
    </xf>
    <xf numFmtId="9" fontId="18" fillId="0" borderId="0" xfId="0" applyNumberFormat="1" applyFont="1" applyAlignment="1">
      <alignment vertical="center"/>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9" fontId="23" fillId="6" borderId="1" xfId="2" applyFont="1" applyFill="1" applyBorder="1" applyAlignment="1">
      <alignment horizontal="right" vertical="center" wrapText="1"/>
    </xf>
    <xf numFmtId="0" fontId="23" fillId="0" borderId="7" xfId="0" applyFont="1" applyBorder="1" applyAlignment="1">
      <alignment horizontal="center" vertical="center" wrapText="1"/>
    </xf>
    <xf numFmtId="7" fontId="23" fillId="0" borderId="8" xfId="0" applyNumberFormat="1" applyFont="1" applyBorder="1" applyAlignment="1">
      <alignment horizontal="right" vertical="center" wrapText="1" indent="1"/>
    </xf>
    <xf numFmtId="7" fontId="23" fillId="3" borderId="8" xfId="0" applyNumberFormat="1" applyFont="1" applyFill="1" applyBorder="1" applyAlignment="1">
      <alignment horizontal="right" vertical="center" wrapText="1" indent="1"/>
    </xf>
    <xf numFmtId="7" fontId="23" fillId="3" borderId="1" xfId="0" applyNumberFormat="1" applyFont="1" applyFill="1" applyBorder="1" applyAlignment="1">
      <alignment horizontal="right" vertical="center" wrapText="1" indent="1"/>
    </xf>
    <xf numFmtId="170" fontId="23" fillId="0" borderId="19" xfId="1" applyNumberFormat="1" applyFont="1" applyFill="1" applyBorder="1" applyAlignment="1">
      <alignment horizontal="right" vertical="center" wrapText="1" indent="1"/>
    </xf>
    <xf numFmtId="7" fontId="23" fillId="0" borderId="19" xfId="1" applyNumberFormat="1" applyFont="1" applyFill="1" applyBorder="1" applyAlignment="1">
      <alignment horizontal="right" vertical="center" wrapText="1" indent="1"/>
    </xf>
    <xf numFmtId="7" fontId="22" fillId="0" borderId="23" xfId="1" applyNumberFormat="1" applyFont="1" applyFill="1" applyBorder="1" applyAlignment="1">
      <alignment horizontal="right" vertical="center" wrapText="1" indent="1"/>
    </xf>
    <xf numFmtId="169" fontId="23" fillId="2" borderId="15" xfId="1" applyNumberFormat="1" applyFont="1" applyFill="1" applyBorder="1" applyAlignment="1">
      <alignment horizontal="right" vertical="center" wrapText="1" indent="1"/>
    </xf>
    <xf numFmtId="9" fontId="22" fillId="0" borderId="41" xfId="2" applyFont="1" applyFill="1" applyBorder="1" applyAlignment="1">
      <alignment horizontal="right" vertical="center" wrapText="1" indent="1"/>
    </xf>
    <xf numFmtId="7" fontId="22" fillId="0" borderId="19" xfId="1" applyNumberFormat="1" applyFont="1" applyFill="1" applyBorder="1" applyAlignment="1">
      <alignment horizontal="right" vertical="center" wrapText="1" indent="1"/>
    </xf>
    <xf numFmtId="9" fontId="21" fillId="2" borderId="2" xfId="0" applyNumberFormat="1" applyFont="1" applyFill="1" applyBorder="1" applyAlignment="1">
      <alignment horizontal="center" vertical="center"/>
    </xf>
    <xf numFmtId="170" fontId="22" fillId="2" borderId="21" xfId="1" applyNumberFormat="1" applyFont="1" applyFill="1" applyBorder="1" applyAlignment="1" applyProtection="1">
      <alignment horizontal="right" vertical="center" wrapText="1" indent="1"/>
      <protection locked="0"/>
    </xf>
    <xf numFmtId="170" fontId="22" fillId="2" borderId="23" xfId="1" applyNumberFormat="1" applyFont="1" applyFill="1" applyBorder="1" applyAlignment="1" applyProtection="1">
      <alignment horizontal="right" vertical="center" wrapText="1" indent="1"/>
      <protection locked="0"/>
    </xf>
    <xf numFmtId="170" fontId="22" fillId="2" borderId="40" xfId="1" applyNumberFormat="1" applyFont="1" applyFill="1" applyBorder="1" applyAlignment="1" applyProtection="1">
      <alignment horizontal="right" vertical="center" wrapText="1" indent="1"/>
      <protection locked="0"/>
    </xf>
    <xf numFmtId="4" fontId="22" fillId="2" borderId="1" xfId="0" quotePrefix="1" applyNumberFormat="1" applyFont="1" applyFill="1" applyBorder="1" applyAlignment="1" applyProtection="1">
      <alignment vertical="center" wrapText="1"/>
      <protection locked="0"/>
    </xf>
    <xf numFmtId="4" fontId="22" fillId="2" borderId="1" xfId="0" applyNumberFormat="1" applyFont="1" applyFill="1" applyBorder="1" applyAlignment="1" applyProtection="1">
      <alignment vertical="center" wrapText="1"/>
      <protection locked="0"/>
    </xf>
    <xf numFmtId="2" fontId="22" fillId="2" borderId="1" xfId="2" applyNumberFormat="1" applyFont="1" applyFill="1" applyBorder="1" applyAlignment="1" applyProtection="1">
      <alignment vertical="center" wrapText="1"/>
      <protection locked="0"/>
    </xf>
    <xf numFmtId="2" fontId="22" fillId="2" borderId="1" xfId="2" applyNumberFormat="1" applyFont="1" applyFill="1" applyBorder="1" applyAlignment="1" applyProtection="1">
      <alignment horizontal="right" vertical="center" wrapText="1" indent="1"/>
      <protection locked="0"/>
    </xf>
    <xf numFmtId="169" fontId="22" fillId="2" borderId="1" xfId="0" applyNumberFormat="1" applyFont="1" applyFill="1" applyBorder="1" applyAlignment="1" applyProtection="1">
      <alignment vertical="center" wrapText="1"/>
      <protection locked="0"/>
    </xf>
    <xf numFmtId="169" fontId="22" fillId="2" borderId="1" xfId="0" applyNumberFormat="1" applyFont="1" applyFill="1" applyBorder="1" applyAlignment="1" applyProtection="1">
      <alignment vertical="center"/>
      <protection locked="0"/>
    </xf>
    <xf numFmtId="0" fontId="22" fillId="2" borderId="20" xfId="0" applyFont="1" applyFill="1" applyBorder="1" applyAlignment="1" applyProtection="1">
      <alignment horizontal="left" vertical="center" wrapText="1" indent="3"/>
      <protection locked="0"/>
    </xf>
    <xf numFmtId="0" fontId="22" fillId="0" borderId="43" xfId="0" applyFont="1" applyBorder="1" applyAlignment="1" applyProtection="1">
      <alignment horizontal="left" vertical="center" wrapText="1" indent="1"/>
      <protection locked="0"/>
    </xf>
    <xf numFmtId="0" fontId="27" fillId="2" borderId="1" xfId="0" applyFont="1" applyFill="1" applyBorder="1" applyAlignment="1" applyProtection="1">
      <alignment horizontal="center" vertical="center" wrapText="1"/>
      <protection locked="0"/>
    </xf>
    <xf numFmtId="0" fontId="40" fillId="0" borderId="0" xfId="0" applyFont="1" applyAlignment="1">
      <alignment horizontal="center" vertical="center"/>
    </xf>
    <xf numFmtId="0" fontId="18" fillId="2" borderId="4" xfId="0" applyFont="1" applyFill="1" applyBorder="1" applyAlignment="1">
      <alignment horizontal="center"/>
    </xf>
    <xf numFmtId="0" fontId="18" fillId="2" borderId="36" xfId="0" applyFont="1" applyFill="1" applyBorder="1" applyAlignment="1">
      <alignment horizontal="center"/>
    </xf>
    <xf numFmtId="0" fontId="18" fillId="2" borderId="5" xfId="0" applyFont="1" applyFill="1" applyBorder="1" applyAlignment="1">
      <alignment horizontal="center"/>
    </xf>
    <xf numFmtId="0" fontId="18" fillId="2" borderId="39" xfId="0" applyFont="1" applyFill="1" applyBorder="1" applyAlignment="1">
      <alignment horizontal="center"/>
    </xf>
    <xf numFmtId="0" fontId="18" fillId="2" borderId="0" xfId="0" applyFont="1" applyFill="1" applyAlignment="1">
      <alignment horizontal="center"/>
    </xf>
    <xf numFmtId="0" fontId="18" fillId="2" borderId="37" xfId="0" applyFont="1" applyFill="1" applyBorder="1" applyAlignment="1">
      <alignment horizontal="center"/>
    </xf>
    <xf numFmtId="0" fontId="18" fillId="2" borderId="32" xfId="0" applyFont="1" applyFill="1" applyBorder="1" applyAlignment="1">
      <alignment horizontal="center"/>
    </xf>
    <xf numFmtId="0" fontId="18" fillId="2" borderId="45" xfId="0" applyFont="1" applyFill="1" applyBorder="1" applyAlignment="1">
      <alignment horizontal="center"/>
    </xf>
    <xf numFmtId="0" fontId="18" fillId="2" borderId="31" xfId="0" applyFont="1" applyFill="1" applyBorder="1" applyAlignment="1">
      <alignment horizontal="center"/>
    </xf>
    <xf numFmtId="0" fontId="23" fillId="3" borderId="7" xfId="0" applyFont="1" applyFill="1" applyBorder="1" applyAlignment="1">
      <alignment horizontal="center" vertical="center" wrapText="1"/>
    </xf>
    <xf numFmtId="0" fontId="18" fillId="3" borderId="67" xfId="0" applyFont="1" applyFill="1" applyBorder="1" applyAlignment="1">
      <alignment horizontal="center" vertical="center" wrapText="1"/>
    </xf>
    <xf numFmtId="0" fontId="18" fillId="3" borderId="70" xfId="0" applyFont="1" applyFill="1" applyBorder="1" applyAlignment="1">
      <alignment horizontal="center" vertical="center" wrapText="1"/>
    </xf>
    <xf numFmtId="0" fontId="39" fillId="0" borderId="66" xfId="0" applyFont="1" applyBorder="1" applyAlignment="1">
      <alignment horizontal="center" vertical="center"/>
    </xf>
    <xf numFmtId="0" fontId="46" fillId="0" borderId="0" xfId="0" applyFont="1" applyAlignment="1">
      <alignment vertical="center" wrapText="1"/>
    </xf>
    <xf numFmtId="4" fontId="23" fillId="3" borderId="7" xfId="0" applyNumberFormat="1" applyFont="1" applyFill="1" applyBorder="1" applyAlignment="1">
      <alignment horizontal="center" vertical="center" wrapText="1"/>
    </xf>
    <xf numFmtId="4" fontId="23" fillId="3" borderId="67" xfId="0" applyNumberFormat="1" applyFont="1" applyFill="1" applyBorder="1" applyAlignment="1">
      <alignment horizontal="center" vertical="center" wrapText="1"/>
    </xf>
    <xf numFmtId="4" fontId="23" fillId="3" borderId="70" xfId="0" applyNumberFormat="1" applyFont="1" applyFill="1" applyBorder="1" applyAlignment="1">
      <alignment horizontal="center" vertical="center" wrapText="1"/>
    </xf>
    <xf numFmtId="4" fontId="23" fillId="3" borderId="7" xfId="0" applyNumberFormat="1" applyFont="1" applyFill="1" applyBorder="1" applyAlignment="1">
      <alignment horizontal="left" vertical="center" wrapText="1"/>
    </xf>
    <xf numFmtId="4" fontId="23" fillId="3" borderId="67" xfId="0" applyNumberFormat="1" applyFont="1" applyFill="1" applyBorder="1" applyAlignment="1">
      <alignment horizontal="left" vertical="center" wrapText="1"/>
    </xf>
    <xf numFmtId="4" fontId="23" fillId="3" borderId="70" xfId="0" applyNumberFormat="1" applyFont="1" applyFill="1" applyBorder="1" applyAlignment="1">
      <alignment horizontal="left" vertical="center" wrapText="1"/>
    </xf>
    <xf numFmtId="0" fontId="22" fillId="2" borderId="7" xfId="0" applyFont="1" applyFill="1" applyBorder="1" applyAlignment="1" applyProtection="1">
      <alignment horizontal="left" vertical="center" wrapText="1"/>
      <protection locked="0"/>
    </xf>
    <xf numFmtId="0" fontId="22" fillId="2" borderId="67" xfId="0" applyFont="1" applyFill="1" applyBorder="1" applyAlignment="1" applyProtection="1">
      <alignment horizontal="left" vertical="center" wrapText="1"/>
      <protection locked="0"/>
    </xf>
    <xf numFmtId="0" fontId="22" fillId="2" borderId="70" xfId="0" applyFont="1" applyFill="1" applyBorder="1" applyAlignment="1" applyProtection="1">
      <alignment horizontal="left" vertical="center" wrapText="1"/>
      <protection locked="0"/>
    </xf>
    <xf numFmtId="0" fontId="23" fillId="2" borderId="67" xfId="0" applyFont="1" applyFill="1" applyBorder="1" applyAlignment="1" applyProtection="1">
      <alignment horizontal="left" vertical="center" wrapText="1"/>
      <protection locked="0"/>
    </xf>
    <xf numFmtId="0" fontId="23" fillId="2" borderId="70" xfId="0" applyFont="1" applyFill="1" applyBorder="1" applyAlignment="1" applyProtection="1">
      <alignment horizontal="left" vertical="center" wrapText="1"/>
      <protection locked="0"/>
    </xf>
    <xf numFmtId="9" fontId="23" fillId="5" borderId="71" xfId="2" applyFont="1" applyFill="1" applyBorder="1" applyAlignment="1">
      <alignment horizontal="center" vertical="center" wrapText="1"/>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wrapText="1"/>
    </xf>
    <xf numFmtId="170" fontId="22" fillId="2" borderId="52" xfId="1" applyNumberFormat="1" applyFont="1" applyFill="1" applyBorder="1" applyAlignment="1">
      <alignment horizontal="right" vertical="center" indent="3"/>
    </xf>
    <xf numFmtId="170" fontId="22" fillId="2" borderId="55" xfId="0" applyNumberFormat="1" applyFont="1" applyFill="1" applyBorder="1"/>
    <xf numFmtId="165" fontId="22" fillId="2" borderId="52" xfId="0" applyNumberFormat="1" applyFont="1" applyFill="1" applyBorder="1" applyAlignment="1">
      <alignment horizontal="center" vertical="center" wrapText="1"/>
    </xf>
    <xf numFmtId="165" fontId="22" fillId="2" borderId="53" xfId="0" applyNumberFormat="1" applyFont="1" applyFill="1" applyBorder="1" applyAlignment="1">
      <alignment horizontal="center" vertical="center" wrapText="1"/>
    </xf>
    <xf numFmtId="165" fontId="22" fillId="2" borderId="54" xfId="0" applyNumberFormat="1" applyFont="1" applyFill="1" applyBorder="1" applyAlignment="1">
      <alignment horizontal="center" vertical="center" wrapText="1"/>
    </xf>
    <xf numFmtId="165" fontId="22" fillId="2" borderId="55" xfId="0" applyNumberFormat="1" applyFont="1" applyFill="1" applyBorder="1" applyAlignment="1">
      <alignment horizontal="center" vertical="center" wrapText="1"/>
    </xf>
    <xf numFmtId="0" fontId="23" fillId="0" borderId="74" xfId="0" applyFont="1" applyBorder="1" applyAlignment="1">
      <alignment horizontal="center" vertical="center" wrapText="1"/>
    </xf>
    <xf numFmtId="165" fontId="22" fillId="2" borderId="56" xfId="0" applyNumberFormat="1" applyFont="1" applyFill="1" applyBorder="1" applyAlignment="1">
      <alignment horizontal="center" vertical="center"/>
    </xf>
    <xf numFmtId="165" fontId="22" fillId="2" borderId="57" xfId="0" applyNumberFormat="1" applyFont="1" applyFill="1" applyBorder="1" applyAlignment="1">
      <alignment horizontal="center" vertical="center"/>
    </xf>
    <xf numFmtId="165" fontId="22" fillId="2" borderId="58" xfId="0" applyNumberFormat="1" applyFont="1" applyFill="1" applyBorder="1" applyAlignment="1">
      <alignment horizontal="center" vertical="center"/>
    </xf>
    <xf numFmtId="165" fontId="22" fillId="2" borderId="59" xfId="0" applyNumberFormat="1" applyFont="1" applyFill="1" applyBorder="1" applyAlignment="1">
      <alignment horizontal="center" vertical="center"/>
    </xf>
    <xf numFmtId="0" fontId="23" fillId="0" borderId="48" xfId="0" applyFont="1" applyBorder="1" applyAlignment="1">
      <alignment horizontal="center" vertical="center" wrapText="1"/>
    </xf>
    <xf numFmtId="0" fontId="23" fillId="0" borderId="6" xfId="0" applyFont="1" applyBorder="1" applyAlignment="1">
      <alignment horizontal="center" vertical="center" wrapText="1"/>
    </xf>
    <xf numFmtId="0" fontId="22" fillId="0" borderId="3" xfId="0" applyFont="1" applyBorder="1" applyAlignment="1">
      <alignment horizontal="center" vertical="center"/>
    </xf>
    <xf numFmtId="0" fontId="22" fillId="0" borderId="33" xfId="0" applyFont="1" applyBorder="1" applyAlignment="1">
      <alignment horizontal="center" vertical="center"/>
    </xf>
    <xf numFmtId="0" fontId="22" fillId="0" borderId="2" xfId="0" applyFont="1" applyBorder="1" applyAlignment="1">
      <alignment horizontal="center" vertical="center"/>
    </xf>
    <xf numFmtId="0" fontId="22" fillId="0" borderId="36" xfId="0" applyFont="1" applyBorder="1" applyAlignment="1">
      <alignment horizontal="center" vertical="center" wrapText="1"/>
    </xf>
    <xf numFmtId="0" fontId="22" fillId="0" borderId="5" xfId="0" applyFont="1" applyBorder="1" applyAlignment="1">
      <alignment horizontal="center" vertical="center"/>
    </xf>
    <xf numFmtId="0" fontId="22" fillId="0" borderId="45" xfId="0" applyFont="1" applyBorder="1" applyAlignment="1">
      <alignment horizontal="center"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165" fontId="22" fillId="2" borderId="62" xfId="0" applyNumberFormat="1" applyFont="1" applyFill="1" applyBorder="1" applyAlignment="1">
      <alignment horizontal="center" vertical="center"/>
    </xf>
    <xf numFmtId="165" fontId="22" fillId="2" borderId="63" xfId="0" applyNumberFormat="1" applyFont="1" applyFill="1" applyBorder="1" applyAlignment="1">
      <alignment horizontal="center" vertical="center"/>
    </xf>
    <xf numFmtId="165" fontId="22" fillId="2" borderId="64" xfId="0" applyNumberFormat="1" applyFont="1" applyFill="1" applyBorder="1" applyAlignment="1">
      <alignment horizontal="center" vertical="center"/>
    </xf>
    <xf numFmtId="165" fontId="22" fillId="2" borderId="65" xfId="0" applyNumberFormat="1" applyFont="1" applyFill="1" applyBorder="1" applyAlignment="1">
      <alignment horizontal="center" vertical="center"/>
    </xf>
    <xf numFmtId="170" fontId="22" fillId="2" borderId="62" xfId="1" applyNumberFormat="1" applyFont="1" applyFill="1" applyBorder="1" applyAlignment="1">
      <alignment horizontal="right" vertical="center" indent="3"/>
    </xf>
    <xf numFmtId="170" fontId="22" fillId="2" borderId="65" xfId="0" applyNumberFormat="1" applyFont="1" applyFill="1" applyBorder="1"/>
    <xf numFmtId="0" fontId="32" fillId="0" borderId="0" xfId="0" applyFont="1" applyAlignment="1">
      <alignment horizontal="left" vertical="top" wrapText="1"/>
    </xf>
    <xf numFmtId="0" fontId="30" fillId="0" borderId="0" xfId="0" applyFont="1" applyAlignment="1">
      <alignment horizontal="left" vertical="top" wrapText="1"/>
    </xf>
    <xf numFmtId="165" fontId="22" fillId="2" borderId="52" xfId="0" applyNumberFormat="1" applyFont="1" applyFill="1" applyBorder="1" applyAlignment="1">
      <alignment horizontal="center" vertical="center"/>
    </xf>
    <xf numFmtId="165" fontId="22" fillId="2" borderId="53" xfId="0" applyNumberFormat="1" applyFont="1" applyFill="1" applyBorder="1" applyAlignment="1">
      <alignment horizontal="center" vertical="center"/>
    </xf>
    <xf numFmtId="165" fontId="22" fillId="2" borderId="54" xfId="0" applyNumberFormat="1" applyFont="1" applyFill="1" applyBorder="1" applyAlignment="1">
      <alignment horizontal="center" vertical="center"/>
    </xf>
    <xf numFmtId="165" fontId="22" fillId="2" borderId="55" xfId="0" applyNumberFormat="1" applyFont="1" applyFill="1" applyBorder="1" applyAlignment="1">
      <alignment horizontal="center" vertical="center"/>
    </xf>
    <xf numFmtId="170" fontId="22" fillId="2" borderId="55" xfId="1" applyNumberFormat="1" applyFont="1" applyFill="1" applyBorder="1" applyAlignment="1">
      <alignment horizontal="right" vertical="center" indent="3"/>
    </xf>
    <xf numFmtId="170" fontId="22" fillId="2" borderId="56" xfId="1" applyNumberFormat="1" applyFont="1" applyFill="1" applyBorder="1" applyAlignment="1">
      <alignment horizontal="right" vertical="center" indent="3"/>
    </xf>
    <xf numFmtId="170" fontId="22" fillId="2" borderId="59" xfId="0" applyNumberFormat="1" applyFont="1" applyFill="1" applyBorder="1"/>
    <xf numFmtId="165" fontId="27" fillId="2" borderId="52" xfId="0" applyNumberFormat="1" applyFont="1" applyFill="1" applyBorder="1" applyAlignment="1">
      <alignment horizontal="center" vertical="center" wrapText="1"/>
    </xf>
    <xf numFmtId="165" fontId="27" fillId="2" borderId="53" xfId="0" applyNumberFormat="1" applyFont="1" applyFill="1" applyBorder="1" applyAlignment="1">
      <alignment horizontal="center" vertical="center" wrapText="1"/>
    </xf>
    <xf numFmtId="165" fontId="27" fillId="2" borderId="54" xfId="0" applyNumberFormat="1" applyFont="1" applyFill="1" applyBorder="1" applyAlignment="1">
      <alignment horizontal="center" vertical="center" wrapText="1"/>
    </xf>
    <xf numFmtId="165" fontId="27" fillId="2" borderId="55" xfId="0" applyNumberFormat="1" applyFont="1" applyFill="1" applyBorder="1" applyAlignment="1">
      <alignment horizontal="center" vertical="center" wrapText="1"/>
    </xf>
    <xf numFmtId="0" fontId="0" fillId="2" borderId="4" xfId="0" applyFill="1" applyBorder="1" applyAlignment="1">
      <alignment horizontal="left" vertical="top" wrapText="1"/>
    </xf>
    <xf numFmtId="0" fontId="0" fillId="2" borderId="36" xfId="0" applyFill="1" applyBorder="1" applyAlignment="1">
      <alignment horizontal="left" vertical="top" wrapText="1"/>
    </xf>
    <xf numFmtId="0" fontId="0" fillId="2" borderId="5" xfId="0" applyFill="1" applyBorder="1" applyAlignment="1">
      <alignment horizontal="left" vertical="top" wrapText="1"/>
    </xf>
    <xf numFmtId="0" fontId="0" fillId="2" borderId="39" xfId="0" applyFill="1" applyBorder="1" applyAlignment="1">
      <alignment horizontal="left" vertical="top" wrapText="1"/>
    </xf>
    <xf numFmtId="0" fontId="0" fillId="2" borderId="0" xfId="0" applyFill="1" applyAlignment="1">
      <alignment horizontal="left" vertical="top" wrapText="1"/>
    </xf>
    <xf numFmtId="0" fontId="0" fillId="2" borderId="37" xfId="0" applyFill="1" applyBorder="1" applyAlignment="1">
      <alignment horizontal="left" vertical="top" wrapText="1"/>
    </xf>
    <xf numFmtId="0" fontId="0" fillId="2" borderId="32" xfId="0" applyFill="1" applyBorder="1" applyAlignment="1">
      <alignment horizontal="left" vertical="top" wrapText="1"/>
    </xf>
    <xf numFmtId="0" fontId="0" fillId="2" borderId="45" xfId="0" applyFill="1" applyBorder="1" applyAlignment="1">
      <alignment horizontal="left" vertical="top" wrapText="1"/>
    </xf>
    <xf numFmtId="0" fontId="0" fillId="2" borderId="31" xfId="0" applyFill="1" applyBorder="1" applyAlignment="1">
      <alignment horizontal="left" vertical="top" wrapText="1"/>
    </xf>
    <xf numFmtId="171" fontId="23" fillId="0" borderId="34" xfId="1" applyNumberFormat="1" applyFont="1" applyBorder="1" applyAlignment="1">
      <alignment horizontal="right" vertical="center" indent="2"/>
    </xf>
    <xf numFmtId="171" fontId="23" fillId="0" borderId="38" xfId="1" applyNumberFormat="1" applyFont="1" applyBorder="1" applyAlignment="1">
      <alignment horizontal="right" vertical="center" indent="2"/>
    </xf>
    <xf numFmtId="7" fontId="23" fillId="0" borderId="34" xfId="1" applyNumberFormat="1" applyFont="1" applyFill="1" applyBorder="1" applyAlignment="1">
      <alignment horizontal="right" vertical="center" indent="2"/>
    </xf>
    <xf numFmtId="7" fontId="23" fillId="0" borderId="35" xfId="1" applyNumberFormat="1" applyFont="1" applyFill="1" applyBorder="1" applyAlignment="1">
      <alignment horizontal="right" vertical="center" indent="2"/>
    </xf>
    <xf numFmtId="0" fontId="23" fillId="0" borderId="34" xfId="0" applyFont="1" applyBorder="1" applyAlignment="1">
      <alignment horizontal="center" vertical="center"/>
    </xf>
    <xf numFmtId="0" fontId="23" fillId="0" borderId="38" xfId="0" applyFont="1" applyBorder="1" applyAlignment="1">
      <alignment horizontal="center" vertical="center"/>
    </xf>
    <xf numFmtId="166" fontId="23" fillId="2" borderId="34" xfId="1" applyNumberFormat="1" applyFont="1" applyFill="1" applyBorder="1" applyAlignment="1">
      <alignment horizontal="right" vertical="center" indent="2"/>
    </xf>
    <xf numFmtId="166" fontId="23" fillId="2" borderId="35" xfId="1" applyNumberFormat="1" applyFont="1" applyFill="1" applyBorder="1" applyAlignment="1">
      <alignment horizontal="right" vertical="center" indent="2"/>
    </xf>
    <xf numFmtId="166" fontId="23" fillId="2" borderId="61" xfId="1" applyNumberFormat="1" applyFont="1" applyFill="1" applyBorder="1" applyAlignment="1">
      <alignment horizontal="right" vertical="center" indent="2"/>
    </xf>
    <xf numFmtId="166" fontId="23" fillId="2" borderId="60" xfId="1" applyNumberFormat="1" applyFont="1" applyFill="1" applyBorder="1" applyAlignment="1">
      <alignment horizontal="right" vertical="center" indent="2"/>
    </xf>
    <xf numFmtId="166" fontId="23" fillId="2" borderId="38" xfId="1" applyNumberFormat="1" applyFont="1" applyFill="1" applyBorder="1" applyAlignment="1">
      <alignment horizontal="right" vertical="center" indent="2"/>
    </xf>
    <xf numFmtId="0" fontId="23" fillId="0" borderId="60" xfId="0" applyFont="1" applyBorder="1" applyAlignment="1">
      <alignment horizontal="center" vertical="center"/>
    </xf>
    <xf numFmtId="0" fontId="23" fillId="0" borderId="61" xfId="0" applyFont="1" applyBorder="1" applyAlignment="1">
      <alignment horizontal="center" vertical="center"/>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272143</xdr:colOff>
      <xdr:row>3</xdr:row>
      <xdr:rowOff>307078</xdr:rowOff>
    </xdr:from>
    <xdr:to>
      <xdr:col>13</xdr:col>
      <xdr:colOff>593280</xdr:colOff>
      <xdr:row>12</xdr:row>
      <xdr:rowOff>1045029</xdr:rowOff>
    </xdr:to>
    <xdr:sp macro="" textlink="">
      <xdr:nvSpPr>
        <xdr:cNvPr id="2" name="ZoneTexte 1">
          <a:extLst>
            <a:ext uri="{FF2B5EF4-FFF2-40B4-BE49-F238E27FC236}">
              <a16:creationId xmlns:a16="http://schemas.microsoft.com/office/drawing/2014/main" id="{03E49D8A-6E59-4B84-8C3D-851BE1C7445D}"/>
            </a:ext>
          </a:extLst>
        </xdr:cNvPr>
        <xdr:cNvSpPr txBox="1"/>
      </xdr:nvSpPr>
      <xdr:spPr>
        <a:xfrm>
          <a:off x="272143" y="1428307"/>
          <a:ext cx="16268708" cy="4199608"/>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sng" strike="noStrike" kern="0" cap="none" spc="0" normalizeH="0" baseline="0" noProof="0">
              <a:ln>
                <a:noFill/>
              </a:ln>
              <a:solidFill>
                <a:prstClr val="black"/>
              </a:solidFill>
              <a:effectLst/>
              <a:uLnTx/>
              <a:uFillTx/>
              <a:latin typeface="+mn-lt"/>
              <a:ea typeface="+mn-ea"/>
              <a:cs typeface="+mn-cs"/>
            </a:rPr>
            <a:t>Taux forfaitaire:</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prstClr val="black"/>
              </a:solidFill>
              <a:effectLst/>
              <a:uLnTx/>
              <a:uFillTx/>
              <a:latin typeface="+mn-lt"/>
              <a:ea typeface="+mn-ea"/>
              <a:cs typeface="+mn-cs"/>
            </a:rPr>
            <a:t>=&gt; En complétant ce modèle de plan de financement, vous optez pour le </a:t>
          </a:r>
          <a:r>
            <a:rPr kumimoji="0" lang="fr-FR" sz="1400" b="1" i="0" u="none" strike="noStrike" kern="0" cap="none" spc="0" normalizeH="0" baseline="0" noProof="0">
              <a:ln>
                <a:noFill/>
              </a:ln>
              <a:solidFill>
                <a:prstClr val="black"/>
              </a:solidFill>
              <a:effectLst/>
              <a:uLnTx/>
              <a:uFillTx/>
              <a:latin typeface="+mn-lt"/>
              <a:ea typeface="+mn-ea"/>
              <a:cs typeface="+mn-cs"/>
            </a:rPr>
            <a:t>taux forfaitaire à 40% </a:t>
          </a:r>
          <a:r>
            <a:rPr kumimoji="0" lang="fr-FR" sz="1400" b="0" i="0" u="none" strike="noStrike" kern="0" cap="none" spc="0" normalizeH="0" baseline="0" noProof="0">
              <a:ln>
                <a:noFill/>
              </a:ln>
              <a:solidFill>
                <a:prstClr val="black"/>
              </a:solidFill>
              <a:effectLst/>
              <a:uLnTx/>
              <a:uFillTx/>
              <a:latin typeface="+mn-lt"/>
              <a:ea typeface="+mn-ea"/>
              <a:cs typeface="+mn-cs"/>
            </a:rPr>
            <a:t>qui s'applique uniquement sur les dépenses directes de </a:t>
          </a:r>
          <a:r>
            <a:rPr kumimoji="0" lang="fr-FR" sz="1400" b="0" i="0" u="none" strike="noStrike" kern="0" cap="none" spc="0" normalizeH="0" baseline="0" noProof="0">
              <a:ln>
                <a:noFill/>
              </a:ln>
              <a:solidFill>
                <a:sysClr val="windowText" lastClr="000000"/>
              </a:solidFill>
              <a:effectLst/>
              <a:uLnTx/>
              <a:uFillTx/>
              <a:latin typeface="+mn-lt"/>
              <a:ea typeface="+mn-ea"/>
              <a:cs typeface="+mn-cs"/>
            </a:rPr>
            <a:t>personnel pour couvrir toutes les autres dépenses directes ou indirectes de fonctionnement  nécessaires à la mise en oeuvre du projet.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prstClr val="black"/>
              </a:solidFill>
              <a:effectLst/>
              <a:uLnTx/>
              <a:uFillTx/>
              <a:latin typeface="+mn-lt"/>
              <a:ea typeface="+mn-ea"/>
              <a:cs typeface="+mn-cs"/>
            </a:rPr>
            <a:t>=&gt; Pensez à joindre en </a:t>
          </a:r>
          <a:r>
            <a:rPr kumimoji="0" lang="fr-FR" sz="12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pièces</a:t>
          </a:r>
          <a:r>
            <a:rPr kumimoji="0" lang="fr-FR" sz="1400" b="0" i="0" u="none" strike="noStrike" kern="0" cap="none" spc="0" normalizeH="0" baseline="0" noProof="0">
              <a:ln>
                <a:noFill/>
              </a:ln>
              <a:solidFill>
                <a:prstClr val="black"/>
              </a:solidFill>
              <a:effectLst/>
              <a:uLnTx/>
              <a:uFillTx/>
              <a:latin typeface="+mn-lt"/>
              <a:ea typeface="+mn-ea"/>
              <a:cs typeface="+mn-cs"/>
            </a:rPr>
            <a:t> obligatoires sur le portail des aides, les documents nécessaires pour l'instruction de votre demande (lettres de mission des salariés sur le projet, explicatif des autres coûts pour apprécier le taux de 40%...)</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sng" strike="noStrike" kern="0" cap="none" spc="0" normalizeH="0" baseline="0" noProof="0">
              <a:ln>
                <a:noFill/>
              </a:ln>
              <a:solidFill>
                <a:prstClr val="black"/>
              </a:solidFill>
              <a:effectLst/>
              <a:uLnTx/>
              <a:uFillTx/>
              <a:latin typeface="+mn-lt"/>
              <a:ea typeface="+mn-ea"/>
              <a:cs typeface="+mn-cs"/>
            </a:rPr>
            <a:t>BSCU (barème standard coût unitaire) des dépenses de personnel </a:t>
          </a:r>
          <a:r>
            <a:rPr kumimoji="0" lang="fr-FR" sz="1400" b="1" i="0" u="none" strike="noStrike" kern="0" cap="none" spc="0" normalizeH="0" baseline="0" noProof="0">
              <a:ln>
                <a:noFill/>
              </a:ln>
              <a:solidFill>
                <a:prstClr val="black"/>
              </a:solidFill>
              <a:effectLst/>
              <a:uLnTx/>
              <a:uFillTx/>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prstClr val="black"/>
              </a:solidFill>
              <a:effectLst/>
              <a:uLnTx/>
              <a:uFillTx/>
              <a:latin typeface="+mn-lt"/>
              <a:ea typeface="+mn-ea"/>
              <a:cs typeface="+mn-cs"/>
            </a:rPr>
            <a:t>est un taux horaire moyen validé par la Commission européenne qui s'applique à tous les projets durant le programme régional FSE+ 21-27.</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à partir de 2024 =  </a:t>
          </a:r>
          <a:r>
            <a:rPr kumimoji="0" lang="fr-FR" sz="1400" b="1" i="0" u="none" strike="noStrike" kern="0" cap="none" spc="0" normalizeH="0" baseline="0" noProof="0">
              <a:ln>
                <a:noFill/>
              </a:ln>
              <a:solidFill>
                <a:srgbClr val="FF0000"/>
              </a:solidFill>
              <a:effectLst/>
              <a:uLnTx/>
              <a:uFillTx/>
              <a:latin typeface="+mn-lt"/>
              <a:ea typeface="+mn-ea"/>
              <a:cs typeface="+mn-cs"/>
            </a:rPr>
            <a:t>36,47€. </a:t>
          </a:r>
          <a:r>
            <a:rPr kumimoji="0" lang="fr-FR" sz="1400" b="1" i="0" u="none" strike="noStrike" kern="0" cap="none" spc="0" normalizeH="0" baseline="0" noProof="0">
              <a:ln>
                <a:noFill/>
              </a:ln>
              <a:solidFill>
                <a:sysClr val="windowText" lastClr="000000"/>
              </a:solidFill>
              <a:effectLst/>
              <a:uLnTx/>
              <a:uFillTx/>
              <a:latin typeface="+mn-lt"/>
              <a:ea typeface="+mn-ea"/>
              <a:cs typeface="+mn-cs"/>
            </a:rPr>
            <a:t>C'est l</a:t>
          </a:r>
          <a:r>
            <a:rPr kumimoji="0" lang="fr-FR" sz="1400" b="1" i="0" u="none" strike="noStrike" kern="0" cap="none" spc="0" normalizeH="0" baseline="0" noProof="0">
              <a:ln>
                <a:noFill/>
              </a:ln>
              <a:solidFill>
                <a:prstClr val="black"/>
              </a:solidFill>
              <a:effectLst/>
              <a:uLnTx/>
              <a:uFillTx/>
              <a:latin typeface="+mn-lt"/>
              <a:ea typeface="+mn-ea"/>
              <a:cs typeface="+mn-cs"/>
            </a:rPr>
            <a:t>e taux horaire salarial brut chargé moyen calculé par l'INSEE (sur la base de l'enquête des salaires 2020 publiés en 2023).</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Il sert de référence pour les demandes de subvention déposées à partir du 01/01/2024.</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La date de dépôt de votre dossier détermine donc le BSCU à appliquer et pour toute la durée du projet.</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ysClr val="windowText" lastClr="000000"/>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sysClr val="windowText" lastClr="000000"/>
              </a:solidFill>
              <a:effectLst/>
              <a:uLnTx/>
              <a:uFillTx/>
              <a:latin typeface="+mn-lt"/>
              <a:ea typeface="+mn-ea"/>
              <a:cs typeface="+mn-cs"/>
            </a:rPr>
            <a:t> Il est révisé chaque année avec le dernier indice INSEE connu au 31/12 de l'année N-1: soit 36,47 * (dernier indice connu au 31/12/2024) / indice 2024.</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ysClr val="windowText" lastClr="000000"/>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sysClr val="windowText" lastClr="000000"/>
              </a:solidFill>
              <a:effectLst/>
              <a:uLnTx/>
              <a:uFillTx/>
              <a:latin typeface="+mn-lt"/>
              <a:ea typeface="+mn-ea"/>
              <a:cs typeface="+mn-cs"/>
            </a:rPr>
            <a:t> Le  BSCU 2025 = BSCU 2024* dernier indice connu au 31/12 de l'année 2024 ( 111,4 )  / 107,9 ( indice 2023 ) = 37,65 € </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1" i="0" u="none" strike="noStrike" kern="0" cap="none" spc="0" normalizeH="0" baseline="0" noProof="0">
            <a:ln>
              <a:noFill/>
            </a:ln>
            <a:solidFill>
              <a:srgbClr val="FF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a:t>
          </a:r>
          <a:r>
            <a:rPr kumimoji="0" lang="fr-FR" sz="1400" b="1" i="0" u="none" strike="noStrike" kern="0" cap="none" spc="0" normalizeH="0" baseline="0" noProof="0">
              <a:ln>
                <a:noFill/>
              </a:ln>
              <a:solidFill>
                <a:srgbClr val="FF0000"/>
              </a:solidFill>
              <a:effectLst/>
              <a:uLnTx/>
              <a:uFillTx/>
              <a:latin typeface="+mn-lt"/>
              <a:ea typeface="+mn-ea"/>
              <a:cs typeface="+mn-cs"/>
            </a:rPr>
            <a:t>1491H</a:t>
          </a:r>
          <a:r>
            <a:rPr kumimoji="0" lang="fr-FR" sz="1400" b="1" i="0" u="none" strike="noStrike" kern="0" cap="none" spc="0" normalizeH="0" baseline="0" noProof="0">
              <a:ln>
                <a:noFill/>
              </a:ln>
              <a:solidFill>
                <a:prstClr val="black"/>
              </a:solidFill>
              <a:effectLst/>
              <a:uLnTx/>
              <a:uFillTx/>
              <a:latin typeface="+mn-lt"/>
              <a:ea typeface="+mn-ea"/>
              <a:cs typeface="+mn-cs"/>
            </a:rPr>
            <a:t>.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1615440</xdr:colOff>
      <xdr:row>49</xdr:row>
      <xdr:rowOff>137160</xdr:rowOff>
    </xdr:from>
    <xdr:to>
      <xdr:col>1</xdr:col>
      <xdr:colOff>2225040</xdr:colOff>
      <xdr:row>53</xdr:row>
      <xdr:rowOff>0</xdr:rowOff>
    </xdr:to>
    <xdr:pic>
      <xdr:nvPicPr>
        <xdr:cNvPr id="79998" name="Image 1" descr="imagesCAHUVX36">
          <a:extLst>
            <a:ext uri="{FF2B5EF4-FFF2-40B4-BE49-F238E27FC236}">
              <a16:creationId xmlns:a16="http://schemas.microsoft.com/office/drawing/2014/main" id="{30D0CE9A-C080-4E85-ACD9-63FAD95F1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4386560"/>
          <a:ext cx="6096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D666-D59D-433B-BEF1-96FE9E20FB62}">
  <sheetPr>
    <tabColor indexed="44"/>
    <pageSetUpPr fitToPage="1"/>
  </sheetPr>
  <dimension ref="A1:N45"/>
  <sheetViews>
    <sheetView showGridLines="0" showZeros="0" tabSelected="1" topLeftCell="A20" zoomScale="70" zoomScaleNormal="70" zoomScaleSheetLayoutView="100" workbookViewId="0">
      <selection activeCell="D19" sqref="D19"/>
    </sheetView>
  </sheetViews>
  <sheetFormatPr baseColWidth="10" defaultColWidth="11.44140625" defaultRowHeight="13.8" x14ac:dyDescent="0.3"/>
  <cols>
    <col min="1" max="1" width="5" style="8" customWidth="1"/>
    <col min="2" max="2" width="37.44140625" style="10" customWidth="1"/>
    <col min="3" max="3" width="26.44140625" style="10" customWidth="1"/>
    <col min="4" max="4" width="15.77734375" style="10" customWidth="1"/>
    <col min="5" max="5" width="15.77734375" style="62" customWidth="1"/>
    <col min="6" max="6" width="15.77734375" style="8" customWidth="1"/>
    <col min="7" max="7" width="15.77734375" style="90" customWidth="1"/>
    <col min="8" max="8" width="15.77734375" style="60" customWidth="1"/>
    <col min="9" max="10" width="15.77734375" style="8" customWidth="1"/>
    <col min="11" max="11" width="15.77734375" style="60" customWidth="1"/>
    <col min="12" max="12" width="15.77734375" style="8" customWidth="1"/>
    <col min="13" max="13" width="22" style="8" customWidth="1"/>
    <col min="14" max="14" width="19.44140625" style="102" customWidth="1"/>
    <col min="15" max="16" width="11.44140625" style="8"/>
    <col min="17" max="17" width="36.5546875" style="8" customWidth="1"/>
    <col min="18" max="16384" width="11.44140625" style="8"/>
  </cols>
  <sheetData>
    <row r="1" spans="1:14" ht="25.5" customHeight="1" thickBot="1" x14ac:dyDescent="0.35">
      <c r="A1" s="69" t="s">
        <v>39</v>
      </c>
      <c r="B1" s="69"/>
      <c r="C1" s="69"/>
      <c r="D1" s="69"/>
      <c r="E1" s="70"/>
      <c r="F1" s="71"/>
      <c r="G1" s="89"/>
      <c r="H1" s="72"/>
      <c r="I1" s="71"/>
      <c r="J1" s="71"/>
      <c r="K1" s="72"/>
      <c r="L1" s="71"/>
      <c r="M1" s="147"/>
      <c r="N1" s="147"/>
    </row>
    <row r="2" spans="1:14" ht="14.4" thickTop="1" x14ac:dyDescent="0.3"/>
    <row r="3" spans="1:14" s="73" customFormat="1" ht="48.6" customHeight="1" x14ac:dyDescent="0.5">
      <c r="A3" s="134"/>
      <c r="B3" s="148" t="s">
        <v>42</v>
      </c>
      <c r="C3" s="148"/>
      <c r="D3" s="148"/>
      <c r="E3" s="148"/>
      <c r="F3" s="148"/>
      <c r="G3" s="148"/>
      <c r="H3" s="148"/>
      <c r="I3" s="148"/>
      <c r="J3" s="148"/>
      <c r="K3" s="148"/>
      <c r="L3" s="148"/>
      <c r="M3" s="148"/>
      <c r="N3" s="148"/>
    </row>
    <row r="4" spans="1:14" ht="50.1" customHeight="1" x14ac:dyDescent="0.3">
      <c r="A4" s="134"/>
      <c r="B4" s="148"/>
      <c r="C4" s="148"/>
      <c r="D4" s="148"/>
      <c r="E4" s="148"/>
      <c r="F4" s="148"/>
      <c r="G4" s="148"/>
      <c r="H4" s="148"/>
      <c r="I4" s="148"/>
      <c r="J4" s="148"/>
      <c r="K4" s="148"/>
      <c r="L4" s="148"/>
      <c r="M4" s="148"/>
      <c r="N4" s="148"/>
    </row>
    <row r="5" spans="1:14" ht="7.5" customHeight="1" x14ac:dyDescent="0.3">
      <c r="A5" s="74"/>
      <c r="B5" s="75"/>
      <c r="C5" s="75"/>
      <c r="D5" s="75"/>
      <c r="E5" s="75"/>
      <c r="F5" s="75"/>
      <c r="G5" s="91"/>
      <c r="H5" s="75"/>
      <c r="I5" s="75"/>
      <c r="J5" s="75"/>
      <c r="K5" s="75"/>
      <c r="L5" s="75"/>
      <c r="M5" s="75"/>
      <c r="N5" s="103"/>
    </row>
    <row r="6" spans="1:14" ht="30.6" customHeight="1" x14ac:dyDescent="0.3">
      <c r="A6" s="74"/>
      <c r="B6" s="75"/>
      <c r="C6" s="75"/>
      <c r="D6" s="75"/>
      <c r="E6" s="75"/>
      <c r="F6" s="75"/>
      <c r="G6" s="91"/>
      <c r="H6" s="75"/>
      <c r="I6" s="75"/>
      <c r="J6" s="75"/>
      <c r="K6" s="75"/>
      <c r="L6" s="75"/>
      <c r="M6" s="75"/>
      <c r="N6" s="103"/>
    </row>
    <row r="7" spans="1:14" ht="30.6" customHeight="1" x14ac:dyDescent="0.3">
      <c r="A7" s="74"/>
      <c r="B7" s="75"/>
      <c r="C7" s="75"/>
      <c r="D7" s="75"/>
      <c r="E7" s="75"/>
      <c r="F7" s="75"/>
      <c r="G7" s="91"/>
      <c r="H7" s="75"/>
      <c r="I7" s="75"/>
      <c r="J7" s="75"/>
      <c r="K7" s="75"/>
      <c r="L7" s="75"/>
      <c r="M7" s="75"/>
      <c r="N7" s="103"/>
    </row>
    <row r="8" spans="1:14" ht="30.6" customHeight="1" x14ac:dyDescent="0.3">
      <c r="A8" s="74"/>
      <c r="B8" s="75"/>
      <c r="C8" s="75"/>
      <c r="D8" s="75"/>
      <c r="E8" s="75"/>
      <c r="F8" s="75"/>
      <c r="G8" s="91"/>
      <c r="H8" s="75"/>
      <c r="I8" s="75"/>
      <c r="J8" s="75"/>
      <c r="K8" s="75"/>
      <c r="L8" s="75"/>
      <c r="M8" s="75"/>
      <c r="N8" s="103"/>
    </row>
    <row r="9" spans="1:14" ht="30.6" customHeight="1" x14ac:dyDescent="0.3">
      <c r="A9" s="74"/>
      <c r="B9" s="75"/>
      <c r="C9" s="75"/>
      <c r="D9" s="75"/>
      <c r="E9" s="75"/>
      <c r="F9" s="75"/>
      <c r="G9" s="91"/>
      <c r="H9" s="75"/>
      <c r="I9" s="75"/>
      <c r="J9" s="75"/>
      <c r="K9" s="75"/>
      <c r="L9" s="75"/>
      <c r="M9" s="75"/>
      <c r="N9" s="103"/>
    </row>
    <row r="10" spans="1:14" ht="30.6" customHeight="1" x14ac:dyDescent="0.3">
      <c r="A10" s="74"/>
      <c r="B10" s="75"/>
      <c r="C10" s="75"/>
      <c r="D10" s="75"/>
      <c r="E10" s="75"/>
      <c r="F10" s="75"/>
      <c r="G10" s="91"/>
      <c r="H10" s="75"/>
      <c r="I10" s="75"/>
      <c r="J10" s="75"/>
      <c r="K10" s="75"/>
      <c r="L10" s="75"/>
      <c r="M10" s="75"/>
      <c r="N10" s="103"/>
    </row>
    <row r="11" spans="1:14" ht="30.6" customHeight="1" x14ac:dyDescent="0.3">
      <c r="A11" s="74"/>
      <c r="B11" s="75"/>
      <c r="C11" s="75"/>
      <c r="D11" s="75"/>
      <c r="E11" s="75"/>
      <c r="F11" s="75"/>
      <c r="G11" s="91"/>
      <c r="H11" s="75"/>
      <c r="I11" s="75"/>
      <c r="J11" s="75"/>
      <c r="K11" s="75"/>
      <c r="L11" s="75"/>
      <c r="M11" s="75"/>
      <c r="N11" s="103"/>
    </row>
    <row r="12" spans="1:14" ht="30.6" customHeight="1" x14ac:dyDescent="0.3">
      <c r="A12" s="74"/>
      <c r="B12" s="75"/>
      <c r="C12" s="75"/>
      <c r="D12" s="75"/>
      <c r="E12" s="75"/>
      <c r="F12" s="75"/>
      <c r="G12" s="91"/>
      <c r="H12" s="75"/>
      <c r="I12" s="75"/>
      <c r="J12" s="75"/>
      <c r="K12" s="75"/>
      <c r="L12" s="75"/>
      <c r="M12" s="75"/>
      <c r="N12" s="103"/>
    </row>
    <row r="13" spans="1:14" ht="103.2" customHeight="1" x14ac:dyDescent="0.55000000000000004">
      <c r="A13" s="76"/>
      <c r="B13" s="77"/>
      <c r="C13" s="77"/>
      <c r="D13" s="77"/>
      <c r="E13" s="78"/>
      <c r="F13" s="90"/>
      <c r="G13" s="92"/>
      <c r="H13" s="79"/>
      <c r="I13" s="77"/>
      <c r="J13" s="77"/>
      <c r="K13" s="79"/>
      <c r="L13" s="77"/>
      <c r="M13" s="77"/>
      <c r="N13" s="104"/>
    </row>
    <row r="14" spans="1:14" ht="38.1" customHeight="1" x14ac:dyDescent="0.4">
      <c r="B14" s="80" t="s">
        <v>45</v>
      </c>
      <c r="C14" s="81"/>
      <c r="D14" s="81"/>
    </row>
    <row r="15" spans="1:14" ht="28.8" x14ac:dyDescent="0.55000000000000004">
      <c r="A15" s="82"/>
      <c r="B15" s="51" t="s">
        <v>28</v>
      </c>
      <c r="C15" s="51"/>
      <c r="D15" s="51"/>
    </row>
    <row r="16" spans="1:14" ht="10.5" customHeight="1" thickBot="1" x14ac:dyDescent="0.35">
      <c r="B16" s="9"/>
      <c r="C16" s="9"/>
      <c r="D16" s="9"/>
    </row>
    <row r="17" spans="2:14" ht="78" customHeight="1" thickBot="1" x14ac:dyDescent="0.35">
      <c r="B17" s="66" t="s">
        <v>49</v>
      </c>
      <c r="C17" s="111" t="s">
        <v>50</v>
      </c>
      <c r="D17" s="144">
        <v>2025</v>
      </c>
      <c r="E17" s="145"/>
      <c r="F17" s="146"/>
      <c r="G17" s="144">
        <v>2026</v>
      </c>
      <c r="H17" s="145"/>
      <c r="I17" s="146"/>
      <c r="J17" s="144">
        <v>2027</v>
      </c>
      <c r="K17" s="145"/>
      <c r="L17" s="146"/>
      <c r="M17" s="17"/>
      <c r="N17" s="105"/>
    </row>
    <row r="18" spans="2:14" ht="106.05" customHeight="1" thickBot="1" x14ac:dyDescent="0.35">
      <c r="B18" s="87" t="s">
        <v>35</v>
      </c>
      <c r="C18" s="84" t="s">
        <v>51</v>
      </c>
      <c r="D18" s="65" t="s">
        <v>31</v>
      </c>
      <c r="E18" s="88" t="s">
        <v>32</v>
      </c>
      <c r="F18" s="66" t="s">
        <v>13</v>
      </c>
      <c r="G18" s="65" t="s">
        <v>31</v>
      </c>
      <c r="H18" s="83" t="s">
        <v>32</v>
      </c>
      <c r="I18" s="66" t="s">
        <v>13</v>
      </c>
      <c r="J18" s="65" t="s">
        <v>31</v>
      </c>
      <c r="K18" s="83" t="s">
        <v>32</v>
      </c>
      <c r="L18" s="66" t="s">
        <v>13</v>
      </c>
      <c r="M18" s="64" t="s">
        <v>37</v>
      </c>
      <c r="N18" s="106" t="s">
        <v>13</v>
      </c>
    </row>
    <row r="19" spans="2:14" ht="58.95" customHeight="1" thickBot="1" x14ac:dyDescent="0.35">
      <c r="B19" s="133" t="s">
        <v>36</v>
      </c>
      <c r="C19" s="85">
        <f>36.47*111.4/107.9</f>
        <v>37.652993512511586</v>
      </c>
      <c r="D19" s="125"/>
      <c r="E19" s="86">
        <f>ROUND(($C$19*D19),2)</f>
        <v>0</v>
      </c>
      <c r="F19" s="67" t="str">
        <f>IF(E19=0,"%",E19/$E$24)</f>
        <v>%</v>
      </c>
      <c r="G19" s="127"/>
      <c r="H19" s="86">
        <f>ROUND(($C$19*G19),2)</f>
        <v>0</v>
      </c>
      <c r="I19" s="67" t="str">
        <f>IF(H19=0,"%",H19/$H$24)</f>
        <v>%</v>
      </c>
      <c r="J19" s="128"/>
      <c r="K19" s="86">
        <f>ROUND(($C$19*J19),2)</f>
        <v>0</v>
      </c>
      <c r="L19" s="67" t="str">
        <f>IF(K19=0,"%",K19/$K$24)</f>
        <v>%</v>
      </c>
      <c r="M19" s="112">
        <f>E19+H19+K19</f>
        <v>0</v>
      </c>
      <c r="N19" s="160"/>
    </row>
    <row r="20" spans="2:14" ht="58.2" customHeight="1" thickBot="1" x14ac:dyDescent="0.35">
      <c r="B20" s="133" t="s">
        <v>36</v>
      </c>
      <c r="C20" s="85">
        <f t="shared" ref="C20:C23" si="0">36.47*111.4/107.9</f>
        <v>37.652993512511586</v>
      </c>
      <c r="D20" s="126"/>
      <c r="E20" s="86">
        <f t="shared" ref="E20:E23" si="1">ROUND(($C$19*D20),2)</f>
        <v>0</v>
      </c>
      <c r="F20" s="67" t="str">
        <f t="shared" ref="F20:F23" si="2">IF(E20=0,"%",E20/$E$24)</f>
        <v>%</v>
      </c>
      <c r="G20" s="127"/>
      <c r="H20" s="86">
        <f t="shared" ref="H20:H23" si="3">ROUND(($C$19*G20),2)</f>
        <v>0</v>
      </c>
      <c r="I20" s="67" t="str">
        <f t="shared" ref="I20:I23" si="4">IF(H20=0,"%",H20/$H$24)</f>
        <v>%</v>
      </c>
      <c r="J20" s="128"/>
      <c r="K20" s="86">
        <f t="shared" ref="K20:K23" si="5">ROUND(($C$19*J20),2)</f>
        <v>0</v>
      </c>
      <c r="L20" s="67" t="str">
        <f>IF(K20=0,"%",K20/$K$24)</f>
        <v>%</v>
      </c>
      <c r="M20" s="112">
        <f t="shared" ref="M20:M23" si="6">E20+H20+K20</f>
        <v>0</v>
      </c>
      <c r="N20" s="161"/>
    </row>
    <row r="21" spans="2:14" ht="54.45" customHeight="1" thickBot="1" x14ac:dyDescent="0.35">
      <c r="B21" s="133" t="s">
        <v>36</v>
      </c>
      <c r="C21" s="85">
        <f t="shared" si="0"/>
        <v>37.652993512511586</v>
      </c>
      <c r="D21" s="126"/>
      <c r="E21" s="86">
        <f t="shared" si="1"/>
        <v>0</v>
      </c>
      <c r="F21" s="67" t="str">
        <f t="shared" si="2"/>
        <v>%</v>
      </c>
      <c r="G21" s="127"/>
      <c r="H21" s="86">
        <f t="shared" si="3"/>
        <v>0</v>
      </c>
      <c r="I21" s="67" t="str">
        <f t="shared" si="4"/>
        <v>%</v>
      </c>
      <c r="J21" s="128"/>
      <c r="K21" s="86">
        <f t="shared" si="5"/>
        <v>0</v>
      </c>
      <c r="L21" s="67" t="str">
        <f>IF(K21=0,"%",K21/$K$24)</f>
        <v>%</v>
      </c>
      <c r="M21" s="112">
        <f t="shared" si="6"/>
        <v>0</v>
      </c>
      <c r="N21" s="161"/>
    </row>
    <row r="22" spans="2:14" ht="54.45" customHeight="1" thickBot="1" x14ac:dyDescent="0.35">
      <c r="B22" s="133" t="s">
        <v>36</v>
      </c>
      <c r="C22" s="85">
        <f t="shared" si="0"/>
        <v>37.652993512511586</v>
      </c>
      <c r="D22" s="126"/>
      <c r="E22" s="86">
        <f t="shared" si="1"/>
        <v>0</v>
      </c>
      <c r="F22" s="67" t="str">
        <f t="shared" si="2"/>
        <v>%</v>
      </c>
      <c r="G22" s="127"/>
      <c r="H22" s="86">
        <f t="shared" si="3"/>
        <v>0</v>
      </c>
      <c r="I22" s="67" t="str">
        <f t="shared" si="4"/>
        <v>%</v>
      </c>
      <c r="J22" s="128"/>
      <c r="K22" s="86">
        <f t="shared" si="5"/>
        <v>0</v>
      </c>
      <c r="L22" s="67" t="str">
        <f>IF(K22=0,"%",K22/$K$24)</f>
        <v>%</v>
      </c>
      <c r="M22" s="112">
        <f t="shared" si="6"/>
        <v>0</v>
      </c>
      <c r="N22" s="161"/>
    </row>
    <row r="23" spans="2:14" ht="54.45" customHeight="1" thickBot="1" x14ac:dyDescent="0.35">
      <c r="B23" s="133" t="s">
        <v>36</v>
      </c>
      <c r="C23" s="85">
        <f t="shared" si="0"/>
        <v>37.652993512511586</v>
      </c>
      <c r="D23" s="126"/>
      <c r="E23" s="86">
        <f t="shared" si="1"/>
        <v>0</v>
      </c>
      <c r="F23" s="67" t="str">
        <f t="shared" si="2"/>
        <v>%</v>
      </c>
      <c r="G23" s="127"/>
      <c r="H23" s="86">
        <f t="shared" si="3"/>
        <v>0</v>
      </c>
      <c r="I23" s="67" t="str">
        <f t="shared" si="4"/>
        <v>%</v>
      </c>
      <c r="J23" s="128"/>
      <c r="K23" s="86">
        <f t="shared" si="5"/>
        <v>0</v>
      </c>
      <c r="L23" s="67" t="str">
        <f>IF(K23=0,"%",K23/$K$24)</f>
        <v>%</v>
      </c>
      <c r="M23" s="112">
        <f t="shared" si="6"/>
        <v>0</v>
      </c>
      <c r="N23" s="162"/>
    </row>
    <row r="24" spans="2:14" s="68" customFormat="1" ht="62.7" customHeight="1" thickBot="1" x14ac:dyDescent="0.35">
      <c r="B24" s="149" t="s">
        <v>33</v>
      </c>
      <c r="C24" s="150"/>
      <c r="D24" s="151"/>
      <c r="E24" s="97">
        <f>SUM(E19:E23)</f>
        <v>0</v>
      </c>
      <c r="F24" s="67" t="str">
        <f>IF(E24=0,"%",E24/$E$30)</f>
        <v>%</v>
      </c>
      <c r="G24" s="94"/>
      <c r="H24" s="97">
        <f>SUM(H19:H23)</f>
        <v>0</v>
      </c>
      <c r="I24" s="67" t="str">
        <f>IF(H24=0,"%",H24/$H$30)</f>
        <v>%</v>
      </c>
      <c r="J24" s="95"/>
      <c r="K24" s="99">
        <f>SUM(K19:K23)</f>
        <v>0</v>
      </c>
      <c r="L24" s="67" t="str">
        <f>IF(K24=0,"%",K24/$K$30)</f>
        <v>%</v>
      </c>
      <c r="M24" s="113">
        <f>E24+H24+K24</f>
        <v>0</v>
      </c>
      <c r="N24" s="67" t="str">
        <f>IFERROR(M24/M$30,"- %")</f>
        <v>- %</v>
      </c>
    </row>
    <row r="25" spans="2:14" ht="55.8" customHeight="1" thickBot="1" x14ac:dyDescent="0.35">
      <c r="B25" s="152" t="s">
        <v>46</v>
      </c>
      <c r="C25" s="153"/>
      <c r="D25" s="154"/>
      <c r="E25" s="98">
        <f>ROUND((E26+E27+E28),2)</f>
        <v>0</v>
      </c>
      <c r="F25" s="67" t="str">
        <f>IF(E25=0,"%",E25/$E$30)</f>
        <v>%</v>
      </c>
      <c r="G25" s="94"/>
      <c r="H25" s="98">
        <f>ROUND((H26+H27+H28),2)</f>
        <v>0</v>
      </c>
      <c r="I25" s="67" t="str">
        <f>IF(H25=0,"%",H25/$H$30)</f>
        <v>%</v>
      </c>
      <c r="J25" s="95"/>
      <c r="K25" s="98">
        <f>ROUND((K26+K27+K28),2)</f>
        <v>0</v>
      </c>
      <c r="L25" s="67" t="str">
        <f>IF(K25=0,"%",K25/$K$30)</f>
        <v>%</v>
      </c>
      <c r="M25" s="114">
        <f>E25+H25+K25</f>
        <v>0</v>
      </c>
      <c r="N25" s="110" t="str">
        <f>IFERROR(M25/M$30,"- %")</f>
        <v>- %</v>
      </c>
    </row>
    <row r="26" spans="2:14" ht="50.55" customHeight="1" thickBot="1" x14ac:dyDescent="0.35">
      <c r="B26" s="155" t="s">
        <v>48</v>
      </c>
      <c r="C26" s="156"/>
      <c r="D26" s="157"/>
      <c r="E26" s="129"/>
      <c r="F26" s="67" t="str">
        <f>IF(E26=0,"%",E26/$E$25)</f>
        <v>%</v>
      </c>
      <c r="G26" s="94"/>
      <c r="H26" s="129"/>
      <c r="I26" s="67" t="str">
        <f>IF(H26=0,"%",H26/$H$25)</f>
        <v>%</v>
      </c>
      <c r="J26" s="95"/>
      <c r="K26" s="129"/>
      <c r="L26" s="67" t="str">
        <f>IF(K26=0,"%",K26/$K$25)</f>
        <v>%</v>
      </c>
      <c r="M26" s="114">
        <f>SUM(E26+H26+K26)</f>
        <v>0</v>
      </c>
      <c r="N26" s="108"/>
    </row>
    <row r="27" spans="2:14" ht="49.2" customHeight="1" thickBot="1" x14ac:dyDescent="0.35">
      <c r="B27" s="155" t="s">
        <v>48</v>
      </c>
      <c r="C27" s="158"/>
      <c r="D27" s="159"/>
      <c r="E27" s="130"/>
      <c r="F27" s="67" t="str">
        <f>IF(E27=0,"%",E27/$E$25)</f>
        <v>%</v>
      </c>
      <c r="G27" s="94"/>
      <c r="H27" s="130"/>
      <c r="I27" s="67" t="str">
        <f>IF(H27=0,"%",H27/$H$25)</f>
        <v>%</v>
      </c>
      <c r="J27" s="95"/>
      <c r="K27" s="130"/>
      <c r="L27" s="67" t="str">
        <f>IF(K27=0,"%",K27/$K$25)</f>
        <v>%</v>
      </c>
      <c r="M27" s="114">
        <f>SUM(E27+H27+K27)</f>
        <v>0</v>
      </c>
      <c r="N27" s="108"/>
    </row>
    <row r="28" spans="2:14" ht="50.55" customHeight="1" thickBot="1" x14ac:dyDescent="0.35">
      <c r="B28" s="155" t="s">
        <v>47</v>
      </c>
      <c r="C28" s="156"/>
      <c r="D28" s="157"/>
      <c r="E28" s="130"/>
      <c r="F28" s="67" t="str">
        <f>IF(E28=0,"%",E28/$E$25)</f>
        <v>%</v>
      </c>
      <c r="G28" s="94"/>
      <c r="H28" s="130"/>
      <c r="I28" s="67" t="str">
        <f>IF(H28=0,"%",H28/$H$25)</f>
        <v>%</v>
      </c>
      <c r="J28" s="95"/>
      <c r="K28" s="130"/>
      <c r="L28" s="67" t="str">
        <f>IF(K28=0,"%",K28/$K$25)</f>
        <v>%</v>
      </c>
      <c r="M28" s="114">
        <f>E28+H28+K28</f>
        <v>0</v>
      </c>
      <c r="N28" s="109"/>
    </row>
    <row r="29" spans="2:14" ht="59.55" customHeight="1" thickBot="1" x14ac:dyDescent="0.35">
      <c r="B29" s="149" t="s">
        <v>43</v>
      </c>
      <c r="C29" s="150"/>
      <c r="D29" s="151"/>
      <c r="E29" s="101">
        <f>ROUND((0.15*E24),2)</f>
        <v>0</v>
      </c>
      <c r="F29" s="100" t="str">
        <f>IF(E29=0,"%",E29/$E$30)</f>
        <v>%</v>
      </c>
      <c r="G29" s="96"/>
      <c r="H29" s="101">
        <f>ROUND((0.15*H24),2)</f>
        <v>0</v>
      </c>
      <c r="I29" s="67" t="str">
        <f>IF(H29=0,"%",H29/$H$30)</f>
        <v>%</v>
      </c>
      <c r="J29" s="95"/>
      <c r="K29" s="101">
        <f>ROUND((0.15*K24),2)</f>
        <v>0</v>
      </c>
      <c r="L29" s="67" t="str">
        <f>IF(K29=0,"%",K29/$K$30)</f>
        <v>%</v>
      </c>
      <c r="M29" s="114">
        <f>E29+H29+K29</f>
        <v>0</v>
      </c>
      <c r="N29" s="67" t="str">
        <f>IFERROR(M29/M$30,"- %")</f>
        <v>- %</v>
      </c>
    </row>
    <row r="30" spans="2:14" ht="56.55" customHeight="1" thickBot="1" x14ac:dyDescent="0.35">
      <c r="B30" s="149" t="s">
        <v>34</v>
      </c>
      <c r="C30" s="150"/>
      <c r="D30" s="151"/>
      <c r="E30" s="101">
        <f>E24+E25+E29</f>
        <v>0</v>
      </c>
      <c r="F30" s="100" t="str">
        <f>IF(E30=0,"%",F24+F25+F29)</f>
        <v>%</v>
      </c>
      <c r="G30" s="96"/>
      <c r="H30" s="101">
        <f>H24+H25+H29</f>
        <v>0</v>
      </c>
      <c r="I30" s="67" t="str">
        <f>IF(H30=0,"%",I24+I25+I29)</f>
        <v>%</v>
      </c>
      <c r="J30" s="95"/>
      <c r="K30" s="101">
        <f>K24+K25+K29</f>
        <v>0</v>
      </c>
      <c r="L30" s="67" t="str">
        <f>IF(K30=0,"%",L24+L25+L29)</f>
        <v>%</v>
      </c>
      <c r="M30" s="114">
        <f>E30+H30+K30</f>
        <v>0</v>
      </c>
      <c r="N30" s="67" t="str">
        <f>IFERROR(M30/M$30,"- %")</f>
        <v>- %</v>
      </c>
    </row>
    <row r="31" spans="2:14" ht="15" customHeight="1" x14ac:dyDescent="0.3">
      <c r="B31" s="8"/>
      <c r="C31" s="13"/>
      <c r="D31" s="13"/>
      <c r="E31" s="63"/>
      <c r="F31" s="12"/>
    </row>
    <row r="32" spans="2:14" ht="15.6" x14ac:dyDescent="0.3">
      <c r="C32" s="11"/>
      <c r="D32" s="11"/>
      <c r="E32" s="63"/>
      <c r="F32" s="12"/>
    </row>
    <row r="33" spans="2:14" ht="21.75" customHeight="1" x14ac:dyDescent="0.3">
      <c r="B33" s="11" t="s">
        <v>40</v>
      </c>
      <c r="C33" s="30"/>
      <c r="D33" s="30"/>
      <c r="G33" s="93"/>
      <c r="H33" s="61"/>
      <c r="I33" s="12"/>
      <c r="J33" s="12"/>
      <c r="K33" s="61"/>
      <c r="L33" s="12"/>
      <c r="M33" s="12"/>
      <c r="N33" s="121"/>
    </row>
    <row r="34" spans="2:14" ht="21.75" customHeight="1" x14ac:dyDescent="0.3">
      <c r="B34" s="29" t="s">
        <v>14</v>
      </c>
      <c r="G34" s="93"/>
      <c r="H34" s="61"/>
      <c r="I34" s="12"/>
      <c r="J34" s="12"/>
      <c r="K34" s="61"/>
      <c r="L34" s="12"/>
      <c r="M34" s="12"/>
      <c r="N34" s="107"/>
    </row>
    <row r="35" spans="2:14" ht="14.25" customHeight="1" x14ac:dyDescent="0.3">
      <c r="B35" s="13"/>
      <c r="C35" s="13"/>
      <c r="D35" s="63"/>
      <c r="E35" s="63"/>
      <c r="F35" s="63"/>
      <c r="G35" s="93"/>
      <c r="H35" s="61"/>
      <c r="I35" s="12"/>
      <c r="J35" s="12"/>
      <c r="K35" s="61"/>
      <c r="L35" s="12"/>
      <c r="M35" s="12"/>
      <c r="N35" s="107"/>
    </row>
    <row r="36" spans="2:14" ht="21.75" customHeight="1" x14ac:dyDescent="0.3">
      <c r="B36" s="11" t="s">
        <v>41</v>
      </c>
      <c r="C36" s="11"/>
      <c r="D36" s="63"/>
      <c r="E36" s="63"/>
      <c r="F36" s="63"/>
      <c r="G36" s="93"/>
      <c r="H36" s="61"/>
      <c r="I36" s="12"/>
      <c r="J36" s="12"/>
      <c r="K36" s="61"/>
      <c r="L36" s="12"/>
      <c r="M36" s="12"/>
      <c r="N36" s="121"/>
    </row>
    <row r="37" spans="2:14" ht="21.75" customHeight="1" x14ac:dyDescent="0.3">
      <c r="B37" s="30" t="s">
        <v>38</v>
      </c>
      <c r="C37" s="30"/>
      <c r="D37" s="62"/>
      <c r="F37" s="62"/>
    </row>
    <row r="38" spans="2:14" x14ac:dyDescent="0.3">
      <c r="D38" s="62"/>
      <c r="F38" s="62"/>
    </row>
    <row r="39" spans="2:14" ht="12.75" customHeight="1" x14ac:dyDescent="0.3">
      <c r="B39" s="135"/>
      <c r="C39" s="136"/>
      <c r="D39" s="136"/>
      <c r="E39" s="136"/>
      <c r="F39" s="136"/>
      <c r="G39" s="136"/>
      <c r="H39" s="136"/>
      <c r="I39" s="136"/>
      <c r="J39" s="136"/>
      <c r="K39" s="136"/>
      <c r="L39" s="136"/>
      <c r="M39" s="136"/>
      <c r="N39" s="137"/>
    </row>
    <row r="40" spans="2:14" ht="12.75" customHeight="1" x14ac:dyDescent="0.3">
      <c r="B40" s="138"/>
      <c r="C40" s="139"/>
      <c r="D40" s="139"/>
      <c r="E40" s="139"/>
      <c r="F40" s="139"/>
      <c r="G40" s="139"/>
      <c r="H40" s="139"/>
      <c r="I40" s="139"/>
      <c r="J40" s="139"/>
      <c r="K40" s="139"/>
      <c r="L40" s="139"/>
      <c r="M40" s="139"/>
      <c r="N40" s="140"/>
    </row>
    <row r="41" spans="2:14" ht="12.75" customHeight="1" x14ac:dyDescent="0.3">
      <c r="B41" s="138"/>
      <c r="C41" s="139"/>
      <c r="D41" s="139"/>
      <c r="E41" s="139"/>
      <c r="F41" s="139"/>
      <c r="G41" s="139"/>
      <c r="H41" s="139"/>
      <c r="I41" s="139"/>
      <c r="J41" s="139"/>
      <c r="K41" s="139"/>
      <c r="L41" s="139"/>
      <c r="M41" s="139"/>
      <c r="N41" s="140"/>
    </row>
    <row r="42" spans="2:14" ht="88.35" customHeight="1" x14ac:dyDescent="0.3">
      <c r="B42" s="141"/>
      <c r="C42" s="142"/>
      <c r="D42" s="142"/>
      <c r="E42" s="142"/>
      <c r="F42" s="142"/>
      <c r="G42" s="142"/>
      <c r="H42" s="142"/>
      <c r="I42" s="142"/>
      <c r="J42" s="142"/>
      <c r="K42" s="142"/>
      <c r="L42" s="142"/>
      <c r="M42" s="142"/>
      <c r="N42" s="143"/>
    </row>
    <row r="45" spans="2:14" ht="60.75" customHeight="1" x14ac:dyDescent="0.3"/>
  </sheetData>
  <sheetProtection algorithmName="SHA-512" hashValue="OOPk8eGiRcAMVZeg9Yi+BEDMWZZvifiCjjtRweABGfdP54sLEm2U+nYN7hu97KaLw3FOUsFl28MjoqVvMd9aHQ==" saltValue="8aH+Tp8smMpVYlwP41oTCw==" spinCount="100000" sheet="1" formatCells="0"/>
  <mergeCells count="15">
    <mergeCell ref="A3:A4"/>
    <mergeCell ref="B39:N42"/>
    <mergeCell ref="J17:L17"/>
    <mergeCell ref="M1:N1"/>
    <mergeCell ref="B3:N4"/>
    <mergeCell ref="G17:I17"/>
    <mergeCell ref="D17:F17"/>
    <mergeCell ref="B24:D24"/>
    <mergeCell ref="B30:D30"/>
    <mergeCell ref="B29:D29"/>
    <mergeCell ref="B25:D25"/>
    <mergeCell ref="B26:D26"/>
    <mergeCell ref="B27:D27"/>
    <mergeCell ref="B28:D28"/>
    <mergeCell ref="N19:N23"/>
  </mergeCells>
  <phoneticPr fontId="35" type="noConversion"/>
  <dataValidations count="1">
    <dataValidation type="list" allowBlank="1" showInputMessage="1" showErrorMessage="1" sqref="N33" xr:uid="{BF4E1C54-C9E8-42B3-8F06-1119E8DCE75D}">
      <formula1>"oui,non"</formula1>
    </dataValidation>
  </dataValidations>
  <pageMargins left="0.59055118110236227" right="0.59055118110236227" top="0.39370078740157483" bottom="0.98425196850393704" header="0.39370078740157483" footer="0.59055118110236227"/>
  <pageSetup paperSize="9" scale="5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2:N53"/>
  <sheetViews>
    <sheetView topLeftCell="A3" zoomScaleNormal="100" zoomScaleSheetLayoutView="130" workbookViewId="0">
      <selection activeCell="C8" sqref="C8"/>
    </sheetView>
  </sheetViews>
  <sheetFormatPr baseColWidth="10" defaultRowHeight="13.2" x14ac:dyDescent="0.25"/>
  <cols>
    <col min="1" max="1" width="5.5546875" customWidth="1"/>
    <col min="2" max="2" width="36.44140625" style="4" customWidth="1"/>
    <col min="3" max="3" width="16.44140625" customWidth="1"/>
    <col min="4" max="4" width="7.5546875" customWidth="1"/>
    <col min="5" max="5" width="16.44140625" customWidth="1"/>
    <col min="6" max="6" width="7.5546875" customWidth="1"/>
    <col min="7" max="7" width="16.44140625" customWidth="1"/>
    <col min="8" max="8" width="7.5546875" customWidth="1"/>
    <col min="9" max="9" width="16.44140625" customWidth="1"/>
    <col min="10" max="10" width="8.77734375" customWidth="1"/>
  </cols>
  <sheetData>
    <row r="2" spans="1:10" ht="21" x14ac:dyDescent="0.4">
      <c r="B2" s="2" t="s">
        <v>15</v>
      </c>
    </row>
    <row r="3" spans="1:10" ht="27.6" x14ac:dyDescent="0.45">
      <c r="A3" s="50" t="s">
        <v>20</v>
      </c>
      <c r="B3" s="51" t="s">
        <v>19</v>
      </c>
    </row>
    <row r="4" spans="1:10" x14ac:dyDescent="0.25">
      <c r="B4" s="5"/>
    </row>
    <row r="5" spans="1:10" ht="30" customHeight="1" thickBot="1" x14ac:dyDescent="0.35">
      <c r="B5" s="31"/>
      <c r="C5" s="171"/>
      <c r="D5" s="171"/>
      <c r="E5" s="171"/>
      <c r="F5" s="171"/>
      <c r="G5" s="171"/>
      <c r="H5" s="171"/>
      <c r="I5" s="17"/>
      <c r="J5" s="17"/>
    </row>
    <row r="6" spans="1:10" ht="30" customHeight="1" thickBot="1" x14ac:dyDescent="0.3">
      <c r="B6" s="32" t="s">
        <v>0</v>
      </c>
      <c r="C6" s="176">
        <v>2024</v>
      </c>
      <c r="D6" s="177"/>
      <c r="E6" s="176">
        <v>2025</v>
      </c>
      <c r="F6" s="177"/>
      <c r="G6" s="176">
        <v>2026</v>
      </c>
      <c r="H6" s="177"/>
      <c r="I6" s="163" t="s">
        <v>11</v>
      </c>
      <c r="J6" s="164"/>
    </row>
    <row r="7" spans="1:10" ht="30" customHeight="1" thickBot="1" x14ac:dyDescent="0.3">
      <c r="B7" s="33" t="s">
        <v>17</v>
      </c>
      <c r="C7" s="34" t="s">
        <v>12</v>
      </c>
      <c r="D7" s="35" t="s">
        <v>13</v>
      </c>
      <c r="E7" s="34" t="s">
        <v>12</v>
      </c>
      <c r="F7" s="35" t="s">
        <v>13</v>
      </c>
      <c r="G7" s="34" t="s">
        <v>12</v>
      </c>
      <c r="H7" s="35" t="s">
        <v>13</v>
      </c>
      <c r="I7" s="36" t="s">
        <v>12</v>
      </c>
      <c r="J7" s="37" t="s">
        <v>13</v>
      </c>
    </row>
    <row r="8" spans="1:10" ht="30" customHeight="1" thickBot="1" x14ac:dyDescent="0.3">
      <c r="B8" s="38" t="s">
        <v>30</v>
      </c>
      <c r="C8" s="118">
        <f>ROUND(('Taux 15'!E30*0.6),2)</f>
        <v>0</v>
      </c>
      <c r="D8" s="39" t="str">
        <f t="shared" ref="D8:D15" si="0">IF(C$18=0,"-",C8/C$18)</f>
        <v>-</v>
      </c>
      <c r="E8" s="118">
        <f>ROUND(('Taux 15'!H30*0.6),2)</f>
        <v>0</v>
      </c>
      <c r="F8" s="39" t="str">
        <f t="shared" ref="F8:F15" si="1">IF(E$18=0,"-",E8/E$18)</f>
        <v>-</v>
      </c>
      <c r="G8" s="118">
        <f>ROUND(('Taux 15'!K30*0.6),2)</f>
        <v>0</v>
      </c>
      <c r="H8" s="39" t="str">
        <f t="shared" ref="H8:H15" si="2">IF(G$18=0,"-",G8/G$18)</f>
        <v>-</v>
      </c>
      <c r="I8" s="118">
        <f>C8+E8+G8</f>
        <v>0</v>
      </c>
      <c r="J8" s="40" t="str">
        <f t="shared" ref="J8:J15" si="3">IF(I$18=0,"-",I8/I$18)</f>
        <v>-</v>
      </c>
    </row>
    <row r="9" spans="1:10" ht="30" customHeight="1" x14ac:dyDescent="0.25">
      <c r="B9" s="41" t="s">
        <v>1</v>
      </c>
      <c r="C9" s="115">
        <f>ROUND((C10+C11),2)</f>
        <v>0</v>
      </c>
      <c r="D9" s="45" t="str">
        <f t="shared" si="0"/>
        <v>-</v>
      </c>
      <c r="E9" s="115">
        <f>ROUND((E10+E11),2)</f>
        <v>0</v>
      </c>
      <c r="F9" s="45" t="str">
        <f t="shared" si="1"/>
        <v>-</v>
      </c>
      <c r="G9" s="115">
        <f>ROUND((G10+G11),2)</f>
        <v>0</v>
      </c>
      <c r="H9" s="45" t="str">
        <f t="shared" si="2"/>
        <v>-</v>
      </c>
      <c r="I9" s="116">
        <f t="shared" ref="I9:I18" si="4">C9+E9+G9</f>
        <v>0</v>
      </c>
      <c r="J9" s="46" t="str">
        <f t="shared" si="3"/>
        <v>-</v>
      </c>
    </row>
    <row r="10" spans="1:10" ht="30" customHeight="1" x14ac:dyDescent="0.25">
      <c r="B10" s="131"/>
      <c r="C10" s="122">
        <v>0</v>
      </c>
      <c r="D10" s="42" t="str">
        <f t="shared" si="0"/>
        <v>-</v>
      </c>
      <c r="E10" s="123">
        <v>0</v>
      </c>
      <c r="F10" s="42" t="str">
        <f t="shared" si="1"/>
        <v>-</v>
      </c>
      <c r="G10" s="123">
        <v>0</v>
      </c>
      <c r="H10" s="42" t="str">
        <f t="shared" si="2"/>
        <v>-</v>
      </c>
      <c r="I10" s="117">
        <f>C10+E10+G10</f>
        <v>0</v>
      </c>
      <c r="J10" s="43" t="str">
        <f t="shared" si="3"/>
        <v>-</v>
      </c>
    </row>
    <row r="11" spans="1:10" ht="30" customHeight="1" thickBot="1" x14ac:dyDescent="0.3">
      <c r="B11" s="131"/>
      <c r="C11" s="122">
        <v>0</v>
      </c>
      <c r="D11" s="42" t="str">
        <f t="shared" si="0"/>
        <v>-</v>
      </c>
      <c r="E11" s="123">
        <v>0</v>
      </c>
      <c r="F11" s="42" t="str">
        <f t="shared" si="1"/>
        <v>-</v>
      </c>
      <c r="G11" s="123">
        <v>0</v>
      </c>
      <c r="H11" s="42" t="str">
        <f t="shared" si="2"/>
        <v>-</v>
      </c>
      <c r="I11" s="117">
        <f t="shared" si="4"/>
        <v>0</v>
      </c>
      <c r="J11" s="43" t="str">
        <f t="shared" si="3"/>
        <v>-</v>
      </c>
    </row>
    <row r="12" spans="1:10" ht="30" customHeight="1" x14ac:dyDescent="0.25">
      <c r="B12" s="44" t="s">
        <v>2</v>
      </c>
      <c r="C12" s="115">
        <f>ROUND((C13+C14),2)</f>
        <v>0</v>
      </c>
      <c r="D12" s="45" t="str">
        <f t="shared" si="0"/>
        <v>-</v>
      </c>
      <c r="E12" s="115">
        <f>ROUND((E13+E14),2)</f>
        <v>0</v>
      </c>
      <c r="F12" s="45" t="str">
        <f t="shared" si="1"/>
        <v>-</v>
      </c>
      <c r="G12" s="115">
        <f>ROUND((G13+G14),2)</f>
        <v>0</v>
      </c>
      <c r="H12" s="45" t="str">
        <f t="shared" si="2"/>
        <v>-</v>
      </c>
      <c r="I12" s="116">
        <f t="shared" si="4"/>
        <v>0</v>
      </c>
      <c r="J12" s="46" t="str">
        <f t="shared" si="3"/>
        <v>-</v>
      </c>
    </row>
    <row r="13" spans="1:10" ht="30" customHeight="1" x14ac:dyDescent="0.25">
      <c r="B13" s="131"/>
      <c r="C13" s="122">
        <v>0</v>
      </c>
      <c r="D13" s="42" t="str">
        <f t="shared" si="0"/>
        <v>-</v>
      </c>
      <c r="E13" s="123">
        <v>0</v>
      </c>
      <c r="F13" s="42" t="str">
        <f t="shared" si="1"/>
        <v>-</v>
      </c>
      <c r="G13" s="123">
        <v>0</v>
      </c>
      <c r="H13" s="42" t="str">
        <f t="shared" si="2"/>
        <v>-</v>
      </c>
      <c r="I13" s="117">
        <f>C13+E13+G13</f>
        <v>0</v>
      </c>
      <c r="J13" s="43" t="str">
        <f t="shared" si="3"/>
        <v>-</v>
      </c>
    </row>
    <row r="14" spans="1:10" ht="30" customHeight="1" thickBot="1" x14ac:dyDescent="0.3">
      <c r="B14" s="131"/>
      <c r="C14" s="122">
        <v>0</v>
      </c>
      <c r="D14" s="42" t="str">
        <f t="shared" si="0"/>
        <v>-</v>
      </c>
      <c r="E14" s="123">
        <v>0</v>
      </c>
      <c r="F14" s="42" t="str">
        <f t="shared" si="1"/>
        <v>-</v>
      </c>
      <c r="G14" s="123">
        <v>0</v>
      </c>
      <c r="H14" s="42" t="str">
        <f t="shared" si="2"/>
        <v>-</v>
      </c>
      <c r="I14" s="117">
        <f t="shared" si="4"/>
        <v>0</v>
      </c>
      <c r="J14" s="43" t="str">
        <f t="shared" si="3"/>
        <v>-</v>
      </c>
    </row>
    <row r="15" spans="1:10" ht="30" customHeight="1" thickBot="1" x14ac:dyDescent="0.3">
      <c r="B15" s="41" t="s">
        <v>16</v>
      </c>
      <c r="C15" s="115">
        <f>ROUND((C16+C17),2)</f>
        <v>0</v>
      </c>
      <c r="D15" s="45" t="str">
        <f t="shared" si="0"/>
        <v>-</v>
      </c>
      <c r="E15" s="115">
        <f>ROUND((E16+E17),2)</f>
        <v>0</v>
      </c>
      <c r="F15" s="45" t="str">
        <f t="shared" si="1"/>
        <v>-</v>
      </c>
      <c r="G15" s="115">
        <f>ROUND((G16+G17),2)</f>
        <v>0</v>
      </c>
      <c r="H15" s="45" t="str">
        <f t="shared" si="2"/>
        <v>-</v>
      </c>
      <c r="I15" s="116">
        <f t="shared" si="4"/>
        <v>0</v>
      </c>
      <c r="J15" s="46" t="str">
        <f t="shared" si="3"/>
        <v>-</v>
      </c>
    </row>
    <row r="16" spans="1:10" ht="30" customHeight="1" thickBot="1" x14ac:dyDescent="0.3">
      <c r="B16" s="132" t="s">
        <v>23</v>
      </c>
      <c r="C16" s="124"/>
      <c r="D16" s="119"/>
      <c r="E16" s="124"/>
      <c r="F16" s="119"/>
      <c r="G16" s="124"/>
      <c r="H16" s="119"/>
      <c r="I16" s="120">
        <f t="shared" si="4"/>
        <v>0</v>
      </c>
      <c r="J16" s="54"/>
    </row>
    <row r="17" spans="2:14" ht="30" customHeight="1" thickBot="1" x14ac:dyDescent="0.3">
      <c r="B17" s="132" t="s">
        <v>22</v>
      </c>
      <c r="C17" s="124">
        <v>0</v>
      </c>
      <c r="D17" s="119"/>
      <c r="E17" s="124">
        <v>0</v>
      </c>
      <c r="F17" s="119"/>
      <c r="G17" s="124">
        <v>0</v>
      </c>
      <c r="H17" s="119"/>
      <c r="I17" s="120">
        <f t="shared" si="4"/>
        <v>0</v>
      </c>
      <c r="J17" s="54"/>
    </row>
    <row r="18" spans="2:14" ht="30" customHeight="1" thickBot="1" x14ac:dyDescent="0.3">
      <c r="B18" s="28" t="s">
        <v>29</v>
      </c>
      <c r="C18" s="118">
        <f>C8+C9+C12+C15</f>
        <v>0</v>
      </c>
      <c r="D18" s="39" t="str">
        <f>IF(C$18=0,"-",C18/C$18)</f>
        <v>-</v>
      </c>
      <c r="E18" s="118">
        <f>E8+E9+E12+E15</f>
        <v>0</v>
      </c>
      <c r="F18" s="39" t="str">
        <f>IF(E$18=0,"-",E18/E$18)</f>
        <v>-</v>
      </c>
      <c r="G18" s="118">
        <f>G8+G9+G12+G15</f>
        <v>0</v>
      </c>
      <c r="H18" s="39" t="str">
        <f>IF(G$18=0,"-",G18/G$18)</f>
        <v>-</v>
      </c>
      <c r="I18" s="118">
        <f t="shared" si="4"/>
        <v>0</v>
      </c>
      <c r="J18" s="40" t="str">
        <f>IF(I$18=0,"-",I18/I$18)</f>
        <v>-</v>
      </c>
    </row>
    <row r="19" spans="2:14" ht="32.25" customHeight="1" x14ac:dyDescent="0.25">
      <c r="B19" s="24"/>
      <c r="C19" s="25"/>
      <c r="D19" s="26"/>
      <c r="E19" s="27"/>
      <c r="F19" s="26"/>
      <c r="G19" s="27"/>
      <c r="H19" s="26"/>
      <c r="I19" s="27"/>
      <c r="J19" s="26"/>
    </row>
    <row r="20" spans="2:14" ht="58.8" customHeight="1" x14ac:dyDescent="0.25">
      <c r="C20" s="195" t="s">
        <v>44</v>
      </c>
      <c r="D20" s="195"/>
      <c r="E20" s="195"/>
      <c r="F20" s="195"/>
      <c r="G20" s="195"/>
      <c r="H20" s="195"/>
      <c r="I20" s="195"/>
      <c r="J20" s="195"/>
      <c r="K20" s="6"/>
      <c r="L20" s="6"/>
      <c r="M20" s="6"/>
      <c r="N20" s="6"/>
    </row>
    <row r="21" spans="2:14" ht="27.45" customHeight="1" thickBot="1" x14ac:dyDescent="0.3">
      <c r="C21" s="53"/>
      <c r="D21" s="53"/>
      <c r="E21" s="53"/>
      <c r="F21" s="53"/>
      <c r="G21" s="53"/>
      <c r="H21" s="53"/>
      <c r="I21" s="53"/>
      <c r="J21" s="53"/>
      <c r="K21" s="6"/>
      <c r="L21" s="6"/>
      <c r="M21" s="6"/>
      <c r="N21" s="6"/>
    </row>
    <row r="22" spans="2:14" ht="18" thickBot="1" x14ac:dyDescent="0.3">
      <c r="B22" s="59" t="s">
        <v>27</v>
      </c>
      <c r="J22" s="14"/>
    </row>
    <row r="24" spans="2:14" ht="15.6" x14ac:dyDescent="0.3">
      <c r="B24" s="58" t="s">
        <v>3</v>
      </c>
      <c r="C24" s="22"/>
      <c r="D24" s="22"/>
      <c r="E24" s="22"/>
      <c r="F24" s="22"/>
      <c r="G24" s="22"/>
      <c r="H24" s="22"/>
      <c r="I24" s="22"/>
      <c r="J24" s="22"/>
      <c r="K24" s="22"/>
      <c r="L24" s="22"/>
    </row>
    <row r="25" spans="2:14" ht="13.8" customHeight="1" x14ac:dyDescent="0.3">
      <c r="B25" s="21"/>
      <c r="C25" s="22"/>
      <c r="D25" s="22"/>
      <c r="E25" s="22"/>
      <c r="F25" s="22"/>
      <c r="G25" s="22"/>
      <c r="H25" s="22"/>
      <c r="I25" s="22"/>
      <c r="J25" s="22"/>
      <c r="K25" s="22"/>
      <c r="L25" s="22"/>
    </row>
    <row r="26" spans="2:14" ht="20.25" customHeight="1" x14ac:dyDescent="0.3">
      <c r="B26" s="178" t="s">
        <v>4</v>
      </c>
      <c r="C26" s="180" t="s">
        <v>5</v>
      </c>
      <c r="D26" s="180"/>
      <c r="E26" s="180"/>
      <c r="F26" s="180"/>
      <c r="G26" s="181" t="s">
        <v>6</v>
      </c>
      <c r="H26" s="182"/>
      <c r="I26" s="22"/>
      <c r="J26" s="22"/>
      <c r="K26" s="22"/>
      <c r="L26" s="22"/>
    </row>
    <row r="27" spans="2:14" ht="20.25" customHeight="1" x14ac:dyDescent="0.3">
      <c r="B27" s="179"/>
      <c r="C27" s="185" t="s">
        <v>7</v>
      </c>
      <c r="D27" s="186"/>
      <c r="E27" s="186" t="s">
        <v>8</v>
      </c>
      <c r="F27" s="187"/>
      <c r="G27" s="183"/>
      <c r="H27" s="184"/>
      <c r="I27" s="22"/>
      <c r="J27" s="22"/>
      <c r="K27" s="22"/>
      <c r="L27" s="22"/>
    </row>
    <row r="28" spans="2:14" ht="21" customHeight="1" x14ac:dyDescent="0.3">
      <c r="B28" s="47" t="s">
        <v>24</v>
      </c>
      <c r="C28" s="172"/>
      <c r="D28" s="173"/>
      <c r="E28" s="174"/>
      <c r="F28" s="175"/>
      <c r="G28" s="201">
        <f>SUM(G29:H30)</f>
        <v>0</v>
      </c>
      <c r="H28" s="202"/>
      <c r="I28" s="22"/>
      <c r="J28" s="22"/>
      <c r="K28" s="22"/>
      <c r="L28" s="22"/>
    </row>
    <row r="29" spans="2:14" ht="21" customHeight="1" x14ac:dyDescent="0.3">
      <c r="B29" s="48"/>
      <c r="C29" s="196"/>
      <c r="D29" s="197"/>
      <c r="E29" s="198"/>
      <c r="F29" s="199"/>
      <c r="G29" s="165">
        <v>0</v>
      </c>
      <c r="H29" s="200"/>
      <c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Descent="0.3">
      <c r="B31" s="48" t="s">
        <v>25</v>
      </c>
      <c r="C31" s="203"/>
      <c r="D31" s="204"/>
      <c r="E31" s="205"/>
      <c r="F31" s="206"/>
      <c r="G31" s="165">
        <v>0</v>
      </c>
      <c r="H31" s="166"/>
      <c r="I31" s="22"/>
      <c r="J31" s="22"/>
      <c r="K31" s="22"/>
      <c r="L31" s="22"/>
    </row>
    <row r="32" spans="2:14" ht="21" customHeight="1" x14ac:dyDescent="0.3">
      <c r="B32" s="48"/>
      <c r="C32" s="167"/>
      <c r="D32" s="168"/>
      <c r="E32" s="169"/>
      <c r="F32" s="170"/>
      <c r="G32" s="165">
        <v>0</v>
      </c>
      <c r="H32" s="166"/>
      <c r="I32" s="22"/>
      <c r="J32" s="22"/>
      <c r="K32" s="22"/>
      <c r="L32" s="22"/>
    </row>
    <row r="33" spans="2:12" ht="21" customHeight="1" x14ac:dyDescent="0.3">
      <c r="B33" s="49"/>
      <c r="C33" s="188"/>
      <c r="D33" s="189"/>
      <c r="E33" s="190"/>
      <c r="F33" s="191"/>
      <c r="G33" s="192">
        <v>0</v>
      </c>
      <c r="H33" s="193"/>
      <c r="I33" s="22"/>
      <c r="J33" s="22"/>
      <c r="K33" s="22"/>
      <c r="L33" s="22"/>
    </row>
    <row r="34" spans="2:12" ht="21" customHeight="1" x14ac:dyDescent="0.3">
      <c r="B34" s="55"/>
      <c r="C34" s="56"/>
      <c r="D34" s="56"/>
      <c r="E34" s="56"/>
      <c r="F34" s="56"/>
      <c r="G34" s="57"/>
      <c r="H34" s="17"/>
      <c r="I34" s="22"/>
      <c r="J34" s="22"/>
      <c r="K34" s="22"/>
      <c r="L34" s="22"/>
    </row>
    <row r="35" spans="2:12" s="1" customFormat="1" ht="15.6" x14ac:dyDescent="0.25">
      <c r="B35" s="11" t="s">
        <v>21</v>
      </c>
      <c r="C35"/>
      <c r="D35"/>
      <c r="E35"/>
      <c r="F35"/>
      <c r="G35"/>
      <c r="H35"/>
      <c r="I35"/>
      <c r="J35"/>
      <c r="K35"/>
      <c r="L35"/>
    </row>
    <row r="36" spans="2:12" s="1" customFormat="1" x14ac:dyDescent="0.25">
      <c r="B36" s="4"/>
      <c r="C36"/>
      <c r="D36"/>
      <c r="E36"/>
      <c r="F36"/>
      <c r="G36"/>
      <c r="H36"/>
      <c r="I36"/>
      <c r="J36"/>
      <c r="K36"/>
      <c r="L36"/>
    </row>
    <row r="37" spans="2:12" s="1" customFormat="1" x14ac:dyDescent="0.25">
      <c r="B37" s="207"/>
      <c r="C37" s="208"/>
      <c r="D37" s="208"/>
      <c r="E37" s="208"/>
      <c r="F37" s="208"/>
      <c r="G37" s="208"/>
      <c r="H37" s="208"/>
      <c r="I37" s="208"/>
      <c r="J37" s="209"/>
      <c r="K37" s="52"/>
      <c r="L37" s="52"/>
    </row>
    <row r="38" spans="2:12" s="1" customFormat="1" x14ac:dyDescent="0.25">
      <c r="B38" s="210"/>
      <c r="C38" s="211"/>
      <c r="D38" s="211"/>
      <c r="E38" s="211"/>
      <c r="F38" s="211"/>
      <c r="G38" s="211"/>
      <c r="H38" s="211"/>
      <c r="I38" s="211"/>
      <c r="J38" s="212"/>
      <c r="K38" s="52"/>
      <c r="L38" s="52"/>
    </row>
    <row r="39" spans="2:12" s="1" customFormat="1" x14ac:dyDescent="0.25">
      <c r="B39" s="210"/>
      <c r="C39" s="211"/>
      <c r="D39" s="211"/>
      <c r="E39" s="211"/>
      <c r="F39" s="211"/>
      <c r="G39" s="211"/>
      <c r="H39" s="211"/>
      <c r="I39" s="211"/>
      <c r="J39" s="212"/>
      <c r="K39" s="52"/>
      <c r="L39" s="52"/>
    </row>
    <row r="40" spans="2:12" s="1" customFormat="1" x14ac:dyDescent="0.25">
      <c r="B40" s="210"/>
      <c r="C40" s="211"/>
      <c r="D40" s="211"/>
      <c r="E40" s="211"/>
      <c r="F40" s="211"/>
      <c r="G40" s="211"/>
      <c r="H40" s="211"/>
      <c r="I40" s="211"/>
      <c r="J40" s="212"/>
      <c r="K40" s="52"/>
      <c r="L40" s="52"/>
    </row>
    <row r="41" spans="2:12" s="1" customFormat="1" x14ac:dyDescent="0.25">
      <c r="B41" s="210"/>
      <c r="C41" s="211"/>
      <c r="D41" s="211"/>
      <c r="E41" s="211"/>
      <c r="F41" s="211"/>
      <c r="G41" s="211"/>
      <c r="H41" s="211"/>
      <c r="I41" s="211"/>
      <c r="J41" s="212"/>
      <c r="K41" s="52"/>
      <c r="L41" s="52"/>
    </row>
    <row r="42" spans="2:12" s="1" customFormat="1" x14ac:dyDescent="0.25">
      <c r="B42" s="213"/>
      <c r="C42" s="214"/>
      <c r="D42" s="214"/>
      <c r="E42" s="214"/>
      <c r="F42" s="214"/>
      <c r="G42" s="214"/>
      <c r="H42" s="214"/>
      <c r="I42" s="214"/>
      <c r="J42" s="215"/>
    </row>
    <row r="43" spans="2:12" s="1" customFormat="1" x14ac:dyDescent="0.25">
      <c r="B43" s="3"/>
    </row>
    <row r="44" spans="2:12" ht="15.6" x14ac:dyDescent="0.3">
      <c r="B44" s="21"/>
      <c r="C44" s="22"/>
      <c r="D44" s="22"/>
      <c r="E44" s="22"/>
      <c r="F44" s="22"/>
      <c r="G44" s="22"/>
      <c r="H44" s="22"/>
      <c r="I44" s="22"/>
      <c r="J44" s="22"/>
      <c r="K44" s="22"/>
      <c r="L44" s="22"/>
    </row>
    <row r="45" spans="2:12" ht="15.6" x14ac:dyDescent="0.3">
      <c r="B45" s="7" t="s">
        <v>18</v>
      </c>
      <c r="C45" s="22"/>
      <c r="D45" s="22"/>
      <c r="E45" s="22"/>
      <c r="F45" s="22"/>
      <c r="G45" s="22"/>
      <c r="H45" s="22"/>
      <c r="I45" s="22"/>
      <c r="J45" s="15"/>
      <c r="K45" s="22"/>
      <c r="L45" s="22"/>
    </row>
    <row r="46" spans="2:12" ht="15.6" x14ac:dyDescent="0.3">
      <c r="B46" s="21"/>
      <c r="C46" s="22"/>
      <c r="D46" s="22"/>
      <c r="E46" s="22"/>
      <c r="F46" s="22"/>
      <c r="G46" s="22"/>
      <c r="H46" s="22"/>
      <c r="I46" s="22"/>
      <c r="J46" s="22"/>
      <c r="K46" s="22"/>
      <c r="L46" s="22"/>
    </row>
    <row r="47" spans="2:12" ht="23.25" customHeight="1" x14ac:dyDescent="0.3">
      <c r="B47" s="18" t="s">
        <v>0</v>
      </c>
      <c r="C47" s="220">
        <v>2024</v>
      </c>
      <c r="D47" s="227"/>
      <c r="E47" s="228">
        <v>2025</v>
      </c>
      <c r="F47" s="227"/>
      <c r="G47" s="228">
        <v>2026</v>
      </c>
      <c r="H47" s="221"/>
      <c r="I47" s="220" t="s">
        <v>11</v>
      </c>
      <c r="J47" s="221"/>
      <c r="K47" s="22"/>
      <c r="L47" s="22"/>
    </row>
    <row r="48" spans="2:12" ht="33" customHeight="1" x14ac:dyDescent="0.3">
      <c r="B48" s="19" t="s">
        <v>9</v>
      </c>
      <c r="C48" s="222"/>
      <c r="D48" s="223"/>
      <c r="E48" s="224"/>
      <c r="F48" s="225"/>
      <c r="G48" s="224"/>
      <c r="H48" s="226"/>
      <c r="I48" s="216">
        <f>SUM(C48:H48)</f>
        <v>0</v>
      </c>
      <c r="J48" s="217"/>
      <c r="K48" s="22"/>
      <c r="L48" s="22"/>
    </row>
    <row r="49" spans="2:12" ht="33" customHeight="1" x14ac:dyDescent="0.3">
      <c r="B49" s="20" t="s">
        <v>10</v>
      </c>
      <c r="C49" s="218">
        <f>C18</f>
        <v>0</v>
      </c>
      <c r="D49" s="219"/>
      <c r="E49" s="218">
        <f>E18</f>
        <v>0</v>
      </c>
      <c r="F49" s="219"/>
      <c r="G49" s="218">
        <f>G18</f>
        <v>0</v>
      </c>
      <c r="H49" s="219"/>
      <c r="I49" s="216">
        <f>SUM(C49:H49)</f>
        <v>0</v>
      </c>
      <c r="J49" s="217"/>
      <c r="K49" s="22"/>
      <c r="L49" s="22"/>
    </row>
    <row r="50" spans="2:12" ht="15.6" x14ac:dyDescent="0.3">
      <c r="B50" s="23"/>
      <c r="C50" s="22"/>
      <c r="D50" s="22"/>
      <c r="E50" s="22"/>
      <c r="F50" s="22"/>
      <c r="G50" s="22"/>
      <c r="H50" s="22"/>
      <c r="I50" s="22"/>
      <c r="J50" s="22"/>
      <c r="K50" s="22"/>
      <c r="L50" s="22"/>
    </row>
    <row r="51" spans="2:12" ht="15.6" x14ac:dyDescent="0.3">
      <c r="B51" s="16"/>
      <c r="C51" s="194" t="s">
        <v>26</v>
      </c>
      <c r="D51" s="194"/>
      <c r="E51" s="194"/>
      <c r="F51" s="194"/>
      <c r="G51" s="194"/>
      <c r="H51" s="194"/>
      <c r="I51" s="194"/>
      <c r="J51" s="194"/>
      <c r="K51" s="22"/>
      <c r="L51" s="22"/>
    </row>
    <row r="52" spans="2:12" x14ac:dyDescent="0.25">
      <c r="C52" s="194"/>
      <c r="D52" s="194"/>
      <c r="E52" s="194"/>
      <c r="F52" s="194"/>
      <c r="G52" s="194"/>
      <c r="H52" s="194"/>
      <c r="I52" s="194"/>
      <c r="J52" s="194"/>
    </row>
    <row r="53" spans="2:12" ht="6.75" customHeight="1" x14ac:dyDescent="0.25">
      <c r="C53" s="194"/>
      <c r="D53" s="194"/>
      <c r="E53" s="194"/>
      <c r="F53" s="194"/>
      <c r="G53" s="194"/>
      <c r="H53" s="194"/>
      <c r="I53" s="194"/>
      <c r="J53" s="194"/>
    </row>
  </sheetData>
  <sheetProtection algorithmName="SHA-512" hashValue="QZkSLHJmwnA87E10h7HZNfrViFdmbQS6fko7SP70Eed6NuCDyONmSkwMHogaxDaXDU4yD0hI3tW4yEJOBU07fw==" saltValue="W52yu5gpeekgX1hd8b/W4A==" spinCount="100000" sheet="1" objects="1" scenarios="1" formatCells="0"/>
  <mergeCells count="45">
    <mergeCell ref="C49:D49"/>
    <mergeCell ref="E49:F49"/>
    <mergeCell ref="G49:H49"/>
    <mergeCell ref="I47:J47"/>
    <mergeCell ref="C48:D48"/>
    <mergeCell ref="E48:F48"/>
    <mergeCell ref="G48:H48"/>
    <mergeCell ref="I48:J48"/>
    <mergeCell ref="C47:D47"/>
    <mergeCell ref="E47:F47"/>
    <mergeCell ref="G47:H47"/>
    <mergeCell ref="C33:D33"/>
    <mergeCell ref="E33:F33"/>
    <mergeCell ref="G33:H33"/>
    <mergeCell ref="C51:J53"/>
    <mergeCell ref="C20:J20"/>
    <mergeCell ref="C29:D29"/>
    <mergeCell ref="E29:F29"/>
    <mergeCell ref="G29:H29"/>
    <mergeCell ref="G28:H28"/>
    <mergeCell ref="C31:D31"/>
    <mergeCell ref="E31:F31"/>
    <mergeCell ref="G31:H31"/>
    <mergeCell ref="C30:D30"/>
    <mergeCell ref="E30:F30"/>
    <mergeCell ref="B37:J42"/>
    <mergeCell ref="I49:J49"/>
    <mergeCell ref="B26:B27"/>
    <mergeCell ref="C26:F26"/>
    <mergeCell ref="G26:H27"/>
    <mergeCell ref="C27:D27"/>
    <mergeCell ref="E27:F27"/>
    <mergeCell ref="C5:D5"/>
    <mergeCell ref="E5:F5"/>
    <mergeCell ref="G5:H5"/>
    <mergeCell ref="C28:D28"/>
    <mergeCell ref="E28:F28"/>
    <mergeCell ref="C6:D6"/>
    <mergeCell ref="E6:F6"/>
    <mergeCell ref="G6:H6"/>
    <mergeCell ref="I6:J6"/>
    <mergeCell ref="G30:H30"/>
    <mergeCell ref="C32:D32"/>
    <mergeCell ref="E32:F32"/>
    <mergeCell ref="G32:H32"/>
  </mergeCells>
  <phoneticPr fontId="2" type="noConversion"/>
  <dataValidations count="1">
    <dataValidation type="list" allowBlank="1" showInputMessage="1" showErrorMessage="1" sqref="J22 J45"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95BA7C-C1EF-4EA0-A540-157B82417AE1}">
  <ds:schemaRefs>
    <ds:schemaRef ds:uri="http://schemas.microsoft.com/sharepoint/v3/contenttype/forms"/>
  </ds:schemaRefs>
</ds:datastoreItem>
</file>

<file path=customXml/itemProps2.xml><?xml version="1.0" encoding="utf-8"?>
<ds:datastoreItem xmlns:ds="http://schemas.openxmlformats.org/officeDocument/2006/customXml" ds:itemID="{F778D8C5-C66D-4BE1-9D4A-A93244E3B35D}">
  <ds:schemaRefs>
    <ds:schemaRef ds:uri="http://www.w3.org/XML/1998/namespace"/>
    <ds:schemaRef ds:uri="http://purl.org/dc/dcmitype/"/>
    <ds:schemaRef ds:uri="http://schemas.microsoft.com/office/2006/documentManagement/types"/>
    <ds:schemaRef ds:uri="http://purl.org/dc/elements/1.1/"/>
    <ds:schemaRef ds:uri="c1dccc98-db28-4810-959c-f428d2e9558d"/>
    <ds:schemaRef ds:uri="e1dfc55d-5ed4-4b8b-9992-0cb093fbf61f"/>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15</vt:lpstr>
      <vt:lpstr>ressources</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GUILBERT Anna</cp:lastModifiedBy>
  <cp:lastPrinted>2019-07-02T09:50:28Z</cp:lastPrinted>
  <dcterms:created xsi:type="dcterms:W3CDTF">2008-03-13T12:48:28Z</dcterms:created>
  <dcterms:modified xsi:type="dcterms:W3CDTF">2025-03-05T15:48:37Z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